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総務課\財政係\松島\引継データ（Ｈ25.3.27）\◆③交付税・財会計・公表\④財政状況・ホームページ公表関係\財政比較分析表H20-（ﾎｰﾑﾍﾟｰｼﾞ掲載）\H26決算\"/>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2">'各会計、関係団体の財政状況及び健全化判断比率'!$A$1:$DZ$183</definedName>
  </definedName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BW34" i="9"/>
  <c r="C34" i="9"/>
  <c r="CO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<sst xmlns="http://schemas.openxmlformats.org/spreadsheetml/2006/main" count="968" uniqueCount="542">
  <si>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</si>
  <si>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</si>
  <si>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</si>
  <si>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</si>
  <si>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</si>
  <si>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</si>
  <si>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</si>
  <si>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</si>
  <si>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</si>
  <si>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</si>
  <si>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</si>
  <si>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</si>
  <si>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</si>
  <si>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</si>
  <si>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</si>
  <si>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</si>
  <si>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</si>
  <si>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</si>
  <si>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</si>
  <si>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</si>
  <si>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</si>
  <si>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</si>
  <si>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</si>
  <si>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</si>
  <si>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</si>
  <si>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</si>
  <si>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</si>
  <si>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</si>
  <si>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</si>
  <si>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</si>
  <si>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</si>
  <si>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</si>
  <si>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</si>
  <si>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</si>
  <si>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</si>
  <si>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</si>
  <si>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</si>
  <si>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</si>
  <si>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</si>
  <si>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</si>
  <si>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</si>
  <si>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</si>
  <si>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</si>
  <si>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</si>
  <si>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</si>
  <si>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</si>
  <si>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</si>
  <si>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</si>
  <si>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</si>
  <si>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</si>
  <si>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</si>
  <si>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</si>
  <si>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</si>
  <si>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</si>
  <si>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</si>
  <si>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</si>
  <si>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</si>
  <si>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</si>
  <si>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</si>
  <si>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</si>
  <si>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</si>
  <si>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</si>
  <si>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</si>
  <si>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</si>
  <si>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</si>
  <si>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</si>
  <si>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</si>
  <si>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</si>
  <si>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</si>
  <si>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</si>
  <si>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</si>
  <si>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</si>
  <si>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</si>
  <si>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</si>
  <si>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</si>
  <si>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</si>
  <si>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</si>
  <si>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</si>
  <si>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</si>
  <si>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</si>
  <si>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</si>
  <si>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</si>
  <si>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</si>
  <si>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</si>
  <si>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</si>
  <si>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</si>
  <si>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</si>
  <si>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</si>
  <si>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</si>
  <si>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</si>
  <si>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</si>
  <si>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</si>
  <si>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</si>
  <si>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</si>
  <si>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</si>
  <si>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</si>
  <si>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</si>
  <si>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</si>
  <si>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</si>
  <si>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</si>
  <si>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</si>
  <si>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</si>
  <si>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</si>
  <si>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</si>
  <si>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</si>
  <si>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</si>
  <si>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</si>
  <si>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</si>
  <si>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</si>
  <si>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</si>
  <si>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</si>
  <si>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</si>
  <si>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</si>
  <si>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</si>
  <si>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</si>
  <si>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</si>
  <si>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</si>
  <si>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</si>
  <si>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</si>
  <si>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</si>
  <si>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</si>
  <si>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</si>
  <si>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</si>
  <si>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</si>
  <si>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</si>
  <si>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</si>
  <si>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</si>
  <si>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</si>
  <si>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</si>
  <si>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</si>
  <si>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</si>
  <si>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</si>
  <si>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</si>
  <si>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</si>
  <si>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</si>
  <si>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</si>
  <si>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</si>
  <si>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</si>
  <si>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</si>
  <si>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</si>
  <si>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</si>
  <si>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</si>
  <si>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</si>
  <si>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</si>
  <si>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</si>
  <si>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</si>
  <si>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</si>
  <si>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</si>
  <si>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</si>
  <si>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</si>
  <si>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</si>
  <si>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</si>
  <si>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</si>
  <si>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</si>
  <si>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</si>
  <si>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</si>
  <si>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</si>
  <si>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</si>
  <si>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</si>
  <si>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</si>
  <si>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</si>
  <si>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</si>
  <si>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</si>
  <si>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</si>
  <si>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</si>
  <si>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</si>
  <si>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</si>
  <si>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</si>
  <si>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</si>
  <si>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</si>
  <si>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</si>
  <si>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</si>
  <si>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</si>
  <si>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</si>
  <si>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</si>
  <si>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</si>
  <si>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</si>
  <si>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</si>
  <si>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</si>
  <si>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</si>
  <si>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</si>
  <si>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</si>
  <si>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</si>
  <si>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</si>
  <si>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</si>
  <si>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</si>
  <si>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</si>
  <si>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</si>
  <si>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</si>
  <si>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</si>
  <si>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</si>
  <si>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</si>
  <si>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</si>
  <si>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</si>
  <si>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</si>
  <si>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</si>
  <si>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北海道平取町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</si>
  <si>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</si>
  <si>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</si>
  <si>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</si>
  <si>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</si>
  <si>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</si>
  <si>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</si>
  <si>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</si>
  <si>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</si>
  <si>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</si>
  <si>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</si>
  <si>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</si>
  <si>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</si>
  <si>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</si>
  <si>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</si>
  <si>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</si>
  <si>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</si>
  <si>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</si>
  <si>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</si>
  <si>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</si>
  <si>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</si>
  <si>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</si>
  <si>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</si>
  <si>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</si>
  <si>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</si>
  <si>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</si>
  <si>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</si>
  <si>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</si>
  <si>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</si>
  <si>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</si>
  <si>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</si>
  <si>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</si>
  <si>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</si>
  <si>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</si>
  <si>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</si>
  <si>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</si>
  <si>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</si>
  <si>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</si>
  <si>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</si>
  <si>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</si>
  <si>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</si>
  <si>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</si>
  <si>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</si>
  <si>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</si>
  <si>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</si>
  <si>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</si>
  <si>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</si>
  <si>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</si>
  <si>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</si>
  <si>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</si>
  <si>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</si>
  <si>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</si>
  <si>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</si>
  <si>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</si>
  <si>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</si>
  <si>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</si>
  <si>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</si>
  <si>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</si>
  <si>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</si>
  <si>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</si>
  <si>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</si>
  <si>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</si>
  <si>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</si>
  <si>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</si>
  <si>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</si>
  <si>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</si>
  <si>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</si>
  <si>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</si>
  <si>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</si>
  <si>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</si>
  <si>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</si>
  <si>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</si>
  <si>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</si>
  <si>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</si>
  <si>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</si>
  <si>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</si>
  <si>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</si>
  <si>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</si>
  <si>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</si>
  <si>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</si>
  <si>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</si>
  <si>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</si>
  <si>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</si>
  <si>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</si>
  <si>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</si>
  <si>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</si>
  <si>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</si>
  <si>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</si>
  <si>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</si>
  <si>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</si>
  <si>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</si>
  <si>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</si>
  <si>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</si>
  <si>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</si>
  <si>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</si>
  <si>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</si>
  <si>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</si>
  <si>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</si>
  <si>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</si>
  <si>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</si>
  <si>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</si>
  <si>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</si>
  <si>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</si>
  <si>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</si>
  <si>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</si>
  <si>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</si>
  <si>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</si>
  <si>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</si>
  <si>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</si>
  <si>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</si>
  <si>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</si>
  <si>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</si>
  <si>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</si>
  <si>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</si>
  <si>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</si>
  <si>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</si>
  <si>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</si>
  <si>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</si>
  <si>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</si>
  <si>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</si>
  <si>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</si>
  <si>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</si>
  <si>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</si>
  <si>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</si>
  <si>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</si>
  <si>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</si>
  <si>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</si>
  <si>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</si>
  <si>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</si>
  <si>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</si>
  <si>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</si>
  <si>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</si>
  <si>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</si>
  <si>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</si>
  <si>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</si>
  <si>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</si>
  <si>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</si>
  <si>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</si>
  <si>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</si>
  <si>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</si>
  <si>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</si>
  <si>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</si>
  <si>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</si>
  <si>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</si>
  <si>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</si>
  <si>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</si>
  <si>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</si>
  <si>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</si>
  <si>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</si>
  <si>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</si>
  <si>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北海道平取町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</si>
  <si>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</si>
  <si>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</si>
  <si>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</si>
  <si>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</si>
  <si>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</si>
  <si>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</si>
  <si>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</si>
  <si>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</si>
  <si>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</si>
  <si>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</si>
  <si>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</si>
  <si>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</si>
  <si>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</si>
  <si>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</si>
  <si>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</si>
  <si>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</si>
  <si>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</si>
  <si>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</si>
  <si>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</si>
  <si>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</si>
  <si>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</si>
  <si>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</si>
  <si>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</si>
  <si>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</si>
  <si>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</si>
  <si>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</si>
  <si>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</si>
  <si>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</si>
  <si>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</si>
  <si>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</si>
  <si>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</si>
  <si>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</si>
  <si>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</si>
  <si>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</si>
  <si>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</si>
  <si>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</si>
  <si>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</si>
  <si>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</si>
  <si>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</si>
  <si>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</si>
  <si>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</si>
  <si>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</si>
  <si>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</si>
  <si>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</si>
  <si>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</si>
  <si>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</si>
  <si>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</si>
  <si>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</si>
  <si>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</si>
  <si>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</si>
  <si>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</si>
  <si>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</si>
  <si>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</si>
  <si>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</si>
  <si>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</si>
  <si>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</si>
  <si>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</si>
  <si>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</si>
  <si>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</si>
  <si>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</si>
  <si>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</si>
  <si>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</si>
  <si>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</si>
  <si>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</si>
  <si>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</si>
  <si>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</si>
  <si>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</si>
  <si>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</si>
  <si>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</si>
  <si>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</si>
  <si>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</si>
  <si>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</si>
  <si>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</si>
  <si>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</si>
  <si>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</si>
  <si>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</si>
  <si>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</si>
  <si>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</si>
  <si>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</si>
  <si>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</si>
  <si>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</si>
  <si>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</si>
  <si>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</si>
  <si>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</si>
  <si>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</si>
  <si>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</si>
  <si>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</si>
  <si>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</si>
  <si>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</si>
  <si>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</si>
  <si>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</si>
  <si>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</si>
  <si>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</si>
  <si>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</si>
  <si>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</si>
  <si>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国民健康保険病院特別会計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</si>
  <si>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</si>
  <si>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</si>
  <si>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</si>
  <si>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</si>
  <si>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</si>
  <si>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</si>
  <si>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</si>
  <si>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</si>
  <si>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</si>
  <si>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</si>
  <si>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</si>
  <si>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</si>
  <si>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</si>
  <si>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</si>
  <si>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</si>
  <si>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</si>
  <si>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</si>
  <si>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</si>
  <si>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</si>
  <si>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</si>
  <si>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</si>
  <si>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</si>
  <si>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</si>
  <si>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</si>
  <si>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</si>
  <si>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</si>
  <si>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</si>
  <si>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</si>
  <si>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</si>
  <si>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</si>
  <si>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</si>
  <si>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</si>
  <si>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</si>
  <si>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</si>
  <si>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</si>
  <si>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</si>
  <si>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</si>
  <si>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</si>
  <si>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</si>
  <si>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</si>
  <si>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</si>
  <si>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</si>
  <si>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</si>
  <si>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</si>
  <si>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</si>
  <si>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</si>
  <si>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</si>
  <si>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</si>
  <si>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</si>
  <si>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</si>
  <si>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</si>
  <si>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</si>
  <si>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</si>
  <si>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</si>
  <si>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</si>
  <si>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</si>
  <si>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</si>
  <si>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</si>
  <si>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</si>
  <si>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</si>
  <si>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</si>
  <si>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</si>
  <si>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</si>
  <si>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</si>
  <si>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</si>
  <si>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</si>
  <si>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</si>
  <si>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</si>
  <si>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</si>
  <si>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</si>
  <si>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</si>
  <si>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</si>
  <si>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</si>
  <si>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</si>
  <si>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</si>
  <si>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</si>
  <si>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</si>
  <si>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</si>
  <si>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</si>
  <si>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</si>
  <si>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0.82</t>
  </si>
  <si>
    <t>一般会計</t>
  </si>
  <si>
    <t>国民健康保険特別会計</t>
  </si>
  <si>
    <t>介護保険特別会計</t>
  </si>
  <si>
    <t>国民健康保険病院特別会計</t>
  </si>
  <si>
    <t>▲ 1.05</t>
  </si>
  <si>
    <t>▲ 0.60</t>
  </si>
  <si>
    <t>簡易水道特別会計</t>
  </si>
  <si>
    <t>後期高齢者医療特別会計</t>
  </si>
  <si>
    <t>その他会計（赤字）</t>
  </si>
  <si>
    <t>その他会計（黒字）</t>
  </si>
  <si>
    <t>平取町外２町衛生施設組合</t>
    <rPh sb="0" eb="3">
      <t>ビラトリチョウ</t>
    </rPh>
    <rPh sb="3" eb="4">
      <t>ホカ</t>
    </rPh>
    <rPh sb="5" eb="6">
      <t>チョウ</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</si>
  <si>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</si>
  <si>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</si>
  <si>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(有)平取町畜産公社</t>
    <rPh sb="0" eb="3">
      <t>ユウ</t>
    </rPh>
    <rPh sb="3" eb="6">
      <t>ビラトリチョウ</t>
    </rPh>
    <rPh sb="6" eb="8">
      <t>チクサン</t>
    </rPh>
    <rPh sb="8" eb="10">
      <t>コウシャ</t>
    </rPh>
    <phoneticPr fontId="2"/>
  </si>
  <si>
    <t>-</t>
    <phoneticPr fontId="2"/>
  </si>
  <si>
    <t>日高管内地方税滞納整理機構</t>
    <phoneticPr fontId="2"/>
  </si>
  <si>
    <t>日高地区交通災害共済組合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</si>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</sst>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385219</c:v>
                </c:pt>
                <c:pt idx="1">
                  <c:v>229191</c:v>
                </c:pt>
                <c:pt idx="2">
                  <c:v>373769</c:v>
                </c:pt>
                <c:pt idx="3">
                  <c:v>345937</c:v>
                </c:pt>
                <c:pt idx="4">
                  <c:v>399355</c:v>
                </c:pt>
              </c:numCache>
            </c:numRef>
          </c:val>
          <c:smooth val="0"/>
        </c:ser>
        <c:dLbls>
          <c:showLegendKey val="0"/>
          <c:showVal val="0"/>
          <c:showCatName val="0"/>
          <c:showSerName val="0"/>
          <c:showPercent val="0"/>
          <c:showBubbleSize val="0"/>
        </c:dLbls>
        <c:marker val="1"/>
        <c:smooth val="0"/>
        <c:axId val="596750136"/>
        <c:axId val="596748568"/>
      </c:lineChart>
      <c:catAx>
        <c:axId val="596750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6748568"/>
        <c:crosses val="autoZero"/>
        <c:auto val="1"/>
        <c:lblAlgn val="ctr"/>
        <c:lblOffset val="100"/>
        <c:tickLblSkip val="1"/>
        <c:tickMarkSkip val="1"/>
        <c:noMultiLvlLbl val="0"/>
      </c:catAx>
      <c:valAx>
        <c:axId val="5967485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6750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c:v>
                </c:pt>
                <c:pt idx="1">
                  <c:v>1.89</c:v>
                </c:pt>
                <c:pt idx="2">
                  <c:v>2.0099999999999998</c:v>
                </c:pt>
                <c:pt idx="3">
                  <c:v>2.27</c:v>
                </c:pt>
                <c:pt idx="4">
                  <c:v>2.04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c:v>
                </c:pt>
                <c:pt idx="1">
                  <c:v>23.8</c:v>
                </c:pt>
                <c:pt idx="2">
                  <c:v>22.85</c:v>
                </c:pt>
                <c:pt idx="3">
                  <c:v>25.26</c:v>
                </c:pt>
                <c:pt idx="4">
                  <c:v>26.86</c:v>
                </c:pt>
              </c:numCache>
            </c:numRef>
          </c:val>
        </c:ser>
        <c:dLbls>
          <c:showLegendKey val="0"/>
          <c:showVal val="0"/>
          <c:showCatName val="0"/>
          <c:showSerName val="0"/>
          <c:showPercent val="0"/>
          <c:showBubbleSize val="0"/>
        </c:dLbls>
        <c:gapWidth val="250"/>
        <c:overlap val="100"/>
        <c:axId val="596748176"/>
        <c:axId val="596747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4.8899999999999997</c:v>
                </c:pt>
                <c:pt idx="1">
                  <c:v>2.4</c:v>
                </c:pt>
                <c:pt idx="2">
                  <c:v>0.28000000000000003</c:v>
                </c:pt>
                <c:pt idx="3">
                  <c:v>2.81</c:v>
                </c:pt>
                <c:pt idx="4">
                  <c:v>-0.82</c:v>
                </c:pt>
              </c:numCache>
            </c:numRef>
          </c:val>
          <c:smooth val="0"/>
        </c:ser>
        <c:dLbls>
          <c:showLegendKey val="0"/>
          <c:showVal val="0"/>
          <c:showCatName val="0"/>
          <c:showSerName val="0"/>
          <c:showPercent val="0"/>
          <c:showBubbleSize val="0"/>
        </c:dLbls>
        <c:marker val="1"/>
        <c:smooth val="0"/>
        <c:axId val="596748176"/>
        <c:axId val="596747784"/>
      </c:lineChart>
      <c:catAx>
        <c:axId val="59674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6747784"/>
        <c:crosses val="autoZero"/>
        <c:auto val="1"/>
        <c:lblAlgn val="ctr"/>
        <c:lblOffset val="100"/>
        <c:tickLblSkip val="1"/>
        <c:tickMarkSkip val="1"/>
        <c:noMultiLvlLbl val="0"/>
      </c:catAx>
      <c:valAx>
        <c:axId val="59674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74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0.02</c:v>
                </c:pt>
                <c:pt idx="8">
                  <c:v>#N/A</c:v>
                </c:pt>
                <c:pt idx="9">
                  <c:v>0.03</c:v>
                </c:pt>
              </c:numCache>
            </c:numRef>
          </c:val>
        </c:ser>
        <c:ser>
          <c:idx val="6"/>
          <c:order val="6"/>
          <c:tx>
            <c:strRef>
              <c:f>データシート!$A$33</c:f>
              <c:strCache>
                <c:ptCount val="1"/>
                <c:pt idx="0">
                  <c:v>国民健康保険病院特別会計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1.05</c:v>
                </c:pt>
                <c:pt idx="3">
                  <c:v>#N/A</c:v>
                </c:pt>
                <c:pt idx="4">
                  <c:v>0.6</c:v>
                </c:pt>
                <c:pt idx="5">
                  <c:v>#N/A</c:v>
                </c:pt>
                <c:pt idx="6">
                  <c:v>#N/A</c:v>
                </c:pt>
                <c:pt idx="7">
                  <c:v>0.21</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0.68</c:v>
                </c:pt>
                <c:pt idx="2">
                  <c:v>#N/A</c:v>
                </c:pt>
                <c:pt idx="3">
                  <c:v>0.28999999999999998</c:v>
                </c:pt>
                <c:pt idx="4">
                  <c:v>#N/A</c:v>
                </c:pt>
                <c:pt idx="5">
                  <c:v>0.41</c:v>
                </c:pt>
                <c:pt idx="6">
                  <c:v>#N/A</c:v>
                </c:pt>
                <c:pt idx="7">
                  <c:v>0.13</c:v>
                </c:pt>
                <c:pt idx="8">
                  <c:v>#N/A</c:v>
                </c:pt>
                <c:pt idx="9">
                  <c:v>0.57999999999999996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1.69</c:v>
                </c:pt>
                <c:pt idx="2">
                  <c:v>#N/A</c:v>
                </c:pt>
                <c:pt idx="3">
                  <c:v>2.62</c:v>
                </c:pt>
                <c:pt idx="4">
                  <c:v>#N/A</c:v>
                </c:pt>
                <c:pt idx="5">
                  <c:v>1.07</c:v>
                </c:pt>
                <c:pt idx="6">
                  <c:v>#N/A</c:v>
                </c:pt>
                <c:pt idx="7">
                  <c:v>0.78</c:v>
                </c:pt>
                <c:pt idx="8">
                  <c:v>#N/A</c:v>
                </c:pt>
                <c:pt idx="9">
                  <c:v>0.87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c:v>
                </c:pt>
                <c:pt idx="2">
                  <c:v>#N/A</c:v>
                </c:pt>
                <c:pt idx="3">
                  <c:v>1.88</c:v>
                </c:pt>
                <c:pt idx="4">
                  <c:v>#N/A</c:v>
                </c:pt>
                <c:pt idx="5">
                  <c:v>2</c:v>
                </c:pt>
                <c:pt idx="6">
                  <c:v>#N/A</c:v>
                </c:pt>
                <c:pt idx="7">
                  <c:v>2.2599999999999998</c:v>
                </c:pt>
                <c:pt idx="8">
                  <c:v>#N/A</c:v>
                </c:pt>
                <c:pt idx="9">
                  <c:v>2.04</c:v>
                </c:pt>
              </c:numCache>
            </c:numRef>
          </c:val>
        </c:ser>
        <c:dLbls>
          <c:showLegendKey val="0"/>
          <c:showVal val="0"/>
          <c:showCatName val="0"/>
          <c:showSerName val="0"/>
          <c:showPercent val="0"/>
          <c:showBubbleSize val="0"/>
        </c:dLbls>
        <c:gapWidth val="150"/>
        <c:overlap val="100"/>
        <c:axId val="596747000"/>
        <c:axId val="596746608"/>
      </c:barChart>
      <c:catAx>
        <c:axId val="59674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6746608"/>
        <c:crosses val="autoZero"/>
        <c:auto val="1"/>
        <c:lblAlgn val="ctr"/>
        <c:lblOffset val="100"/>
        <c:tickLblSkip val="1"/>
        <c:tickMarkSkip val="1"/>
        <c:noMultiLvlLbl val="0"/>
      </c:catAx>
      <c:valAx>
        <c:axId val="59674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747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717</c:v>
                </c:pt>
                <c:pt idx="5">
                  <c:v>673</c:v>
                </c:pt>
                <c:pt idx="8">
                  <c:v>647</c:v>
                </c:pt>
                <c:pt idx="11">
                  <c:v>649</c:v>
                </c:pt>
                <c:pt idx="14">
                  <c:v>665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20</c:v>
                </c:pt>
                <c:pt idx="6">
                  <c:v>18</c:v>
                </c:pt>
                <c:pt idx="9">
                  <c:v>16</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c:v>
                </c:pt>
                <c:pt idx="3">
                  <c:v>18</c:v>
                </c:pt>
                <c:pt idx="6">
                  <c:v>19</c:v>
                </c:pt>
                <c:pt idx="9">
                  <c:v>21</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c:v>
                </c:pt>
                <c:pt idx="3">
                  <c:v>49</c:v>
                </c:pt>
                <c:pt idx="6">
                  <c:v>46</c:v>
                </c:pt>
                <c:pt idx="9">
                  <c:v>66</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980</c:v>
                </c:pt>
                <c:pt idx="3">
                  <c:v>894</c:v>
                </c:pt>
                <c:pt idx="6">
                  <c:v>823</c:v>
                </c:pt>
                <c:pt idx="9">
                  <c:v>803</c:v>
                </c:pt>
                <c:pt idx="12">
                  <c:v>780</c:v>
                </c:pt>
              </c:numCache>
            </c:numRef>
          </c:val>
        </c:ser>
        <c:dLbls>
          <c:showLegendKey val="0"/>
          <c:showVal val="0"/>
          <c:showCatName val="0"/>
          <c:showSerName val="0"/>
          <c:showPercent val="0"/>
          <c:showBubbleSize val="0"/>
        </c:dLbls>
        <c:gapWidth val="100"/>
        <c:overlap val="100"/>
        <c:axId val="596745824"/>
        <c:axId val="596745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342</c:v>
                </c:pt>
                <c:pt idx="2">
                  <c:v>#N/A</c:v>
                </c:pt>
                <c:pt idx="3">
                  <c:v>#N/A</c:v>
                </c:pt>
                <c:pt idx="4">
                  <c:v>308</c:v>
                </c:pt>
                <c:pt idx="5">
                  <c:v>#N/A</c:v>
                </c:pt>
                <c:pt idx="6">
                  <c:v>#N/A</c:v>
                </c:pt>
                <c:pt idx="7">
                  <c:v>259</c:v>
                </c:pt>
                <c:pt idx="8">
                  <c:v>#N/A</c:v>
                </c:pt>
                <c:pt idx="9">
                  <c:v>#N/A</c:v>
                </c:pt>
                <c:pt idx="10">
                  <c:v>257</c:v>
                </c:pt>
                <c:pt idx="11">
                  <c:v>#N/A</c:v>
                </c:pt>
                <c:pt idx="12">
                  <c:v>#N/A</c:v>
                </c:pt>
                <c:pt idx="13">
                  <c:v>203</c:v>
                </c:pt>
                <c:pt idx="14">
                  <c:v>#N/A</c:v>
                </c:pt>
              </c:numCache>
            </c:numRef>
          </c:val>
          <c:smooth val="0"/>
        </c:ser>
        <c:dLbls>
          <c:showLegendKey val="0"/>
          <c:showVal val="0"/>
          <c:showCatName val="0"/>
          <c:showSerName val="0"/>
          <c:showPercent val="0"/>
          <c:showBubbleSize val="0"/>
        </c:dLbls>
        <c:marker val="1"/>
        <c:smooth val="0"/>
        <c:axId val="596745824"/>
        <c:axId val="596745432"/>
      </c:lineChart>
      <c:catAx>
        <c:axId val="59674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6745432"/>
        <c:crosses val="autoZero"/>
        <c:auto val="1"/>
        <c:lblAlgn val="ctr"/>
        <c:lblOffset val="100"/>
        <c:tickLblSkip val="1"/>
        <c:tickMarkSkip val="1"/>
        <c:noMultiLvlLbl val="0"/>
      </c:catAx>
      <c:valAx>
        <c:axId val="596745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74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5167</c:v>
                </c:pt>
                <c:pt idx="5">
                  <c:v>4999</c:v>
                </c:pt>
                <c:pt idx="8">
                  <c:v>4830</c:v>
                </c:pt>
                <c:pt idx="11">
                  <c:v>4872</c:v>
                </c:pt>
                <c:pt idx="14">
                  <c:v>5197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632</c:v>
                </c:pt>
                <c:pt idx="5">
                  <c:v>556</c:v>
                </c:pt>
                <c:pt idx="8">
                  <c:v>483</c:v>
                </c:pt>
                <c:pt idx="11">
                  <c:v>455</c:v>
                </c:pt>
                <c:pt idx="14">
                  <c:v>486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2591</c:v>
                </c:pt>
                <c:pt idx="5">
                  <c:v>2685</c:v>
                </c:pt>
                <c:pt idx="8">
                  <c:v>2657</c:v>
                </c:pt>
                <c:pt idx="11">
                  <c:v>2742</c:v>
                </c:pt>
                <c:pt idx="14">
                  <c:v>2682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1086</c:v>
                </c:pt>
                <c:pt idx="3">
                  <c:v>1081</c:v>
                </c:pt>
                <c:pt idx="6">
                  <c:v>1135</c:v>
                </c:pt>
                <c:pt idx="9">
                  <c:v>1110</c:v>
                </c:pt>
                <c:pt idx="12">
                  <c:v>998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203</c:v>
                </c:pt>
                <c:pt idx="3">
                  <c:v>150</c:v>
                </c:pt>
                <c:pt idx="6">
                  <c:v>122</c:v>
                </c:pt>
                <c:pt idx="9">
                  <c:v>102</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654</c:v>
                </c:pt>
                <c:pt idx="3">
                  <c:v>606</c:v>
                </c:pt>
                <c:pt idx="6">
                  <c:v>530</c:v>
                </c:pt>
                <c:pt idx="9">
                  <c:v>612</c:v>
                </c:pt>
                <c:pt idx="12">
                  <c:v>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89</c:v>
                </c:pt>
                <c:pt idx="3">
                  <c:v>68</c:v>
                </c:pt>
                <c:pt idx="6">
                  <c:v>51</c:v>
                </c:pt>
                <c:pt idx="9">
                  <c:v>35</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6462</c:v>
                </c:pt>
                <c:pt idx="3">
                  <c:v>6060</c:v>
                </c:pt>
                <c:pt idx="6">
                  <c:v>5737</c:v>
                </c:pt>
                <c:pt idx="9">
                  <c:v>5745</c:v>
                </c:pt>
                <c:pt idx="12">
                  <c:v>6252</c:v>
                </c:pt>
              </c:numCache>
            </c:numRef>
          </c:val>
        </c:ser>
        <c:dLbls>
          <c:showLegendKey val="0"/>
          <c:showVal val="0"/>
          <c:showCatName val="0"/>
          <c:showSerName val="0"/>
          <c:showPercent val="0"/>
          <c:showBubbleSize val="0"/>
        </c:dLbls>
        <c:gapWidth val="100"/>
        <c:overlap val="100"/>
        <c:axId val="596745040"/>
        <c:axId val="59674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96745040"/>
        <c:axId val="596744256"/>
      </c:lineChart>
      <c:catAx>
        <c:axId val="59674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6744256"/>
        <c:crosses val="autoZero"/>
        <c:auto val="1"/>
        <c:lblAlgn val="ctr"/>
        <c:lblOffset val="100"/>
        <c:tickLblSkip val="1"/>
        <c:tickMarkSkip val="1"/>
        <c:noMultiLvlLbl val="0"/>
      </c:catAx>
      <c:valAx>
        <c:axId val="5967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74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5,416
5,365
743.09
6,420,461
6,347,616
72,345
3,543,623
6,252,111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0.15</a:t>
          </a:r>
          <a:r>
            <a:rPr kumimoji="1" lang="ja-JP" altLang="en-US" sz="1300">
              <a:latin typeface="ＭＳ Ｐゴシック"/>
            </a:rPr>
            <a:t>」と類似団体平均値を下回る低い財政力となっている。人口減少と高齢化による税収の落ち込みなど自主財源の不足が大きな要因となっている。</a:t>
          </a:r>
          <a:endParaRPr kumimoji="1" lang="en-US" altLang="ja-JP" sz="1300">
            <a:latin typeface="ＭＳ Ｐゴシック"/>
          </a:endParaRPr>
        </a:p>
        <a:p>
          <a:r>
            <a:rPr kumimoji="1" lang="ja-JP" altLang="en-US" sz="1300">
              <a:latin typeface="ＭＳ Ｐゴシック"/>
            </a:rPr>
            <a:t>平取町総合計画を基本とした財政運営により財政基盤の強化に取り組む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6" name="直線コネクタ 65"/>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44450</xdr:rowOff>
    </xdr:to>
    <xdr:cxnSp macro="">
      <xdr:nvCxnSpPr>
        <xdr:cNvPr id="69" name="直線コネクタ 68"/>
        <xdr:cNvCxnSpPr/>
      </xdr:nvCxnSpPr>
      <xdr:spPr>
        <a:xfrm>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31045</xdr:rowOff>
    </xdr:to>
    <xdr:cxnSp macro="">
      <xdr:nvCxnSpPr>
        <xdr:cNvPr id="72" name="直線コネクタ 71"/>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5" name="直線コネクタ 74"/>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5" name="円/楕円 84"/>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6"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7" name="円/楕円 86"/>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8" name="テキスト ボックス 87"/>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89" name="円/楕円 88"/>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0" name="テキスト ボックス 89"/>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1" name="円/楕円 90"/>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2" name="テキスト ボックス 91"/>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3" name="円/楕円 92"/>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4" name="テキスト ボックス 93"/>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83.7</a:t>
          </a:r>
          <a:r>
            <a:rPr kumimoji="1" lang="ja-JP" altLang="en-US" sz="1300">
              <a:latin typeface="ＭＳ Ｐゴシック"/>
            </a:rPr>
            <a:t>％」と類似団体平均値に近いが、ここ数年は上昇傾向にある。</a:t>
          </a:r>
          <a:endParaRPr kumimoji="1" lang="en-US" altLang="ja-JP" sz="1300">
            <a:latin typeface="ＭＳ Ｐゴシック"/>
          </a:endParaRPr>
        </a:p>
        <a:p>
          <a:r>
            <a:rPr kumimoji="1" lang="ja-JP" altLang="en-US" sz="1300">
              <a:latin typeface="ＭＳ Ｐゴシック"/>
            </a:rPr>
            <a:t>経費節減の取組みを継続し、比率の改善に努める。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161079</xdr:rowOff>
    </xdr:from>
    <xdr:to>
      <xdr:col>7</xdr:col>
      <xdr:colOff>152400</xdr:colOff>
      <xdr:row>63</xdr:row>
      <xdr:rowOff>142452</xdr:rowOff>
    </xdr:to>
    <xdr:cxnSp macro="">
      <xdr:nvCxnSpPr>
        <xdr:cNvPr id="129" name="直線コネクタ 128"/>
        <xdr:cNvCxnSpPr/>
      </xdr:nvCxnSpPr>
      <xdr:spPr>
        <a:xfrm>
          <a:off x="4114800" y="10790979"/>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72602</xdr:rowOff>
    </xdr:from>
    <xdr:to>
      <xdr:col>6</xdr:col>
      <xdr:colOff>0</xdr:colOff>
      <xdr:row>62</xdr:row>
      <xdr:rowOff>161079</xdr:rowOff>
    </xdr:to>
    <xdr:cxnSp macro="">
      <xdr:nvCxnSpPr>
        <xdr:cNvPr id="132" name="直線コネクタ 131"/>
        <xdr:cNvCxnSpPr/>
      </xdr:nvCxnSpPr>
      <xdr:spPr>
        <a:xfrm>
          <a:off x="3225800" y="1070250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72602</xdr:rowOff>
    </xdr:from>
    <xdr:to>
      <xdr:col>4</xdr:col>
      <xdr:colOff>482600</xdr:colOff>
      <xdr:row>63</xdr:row>
      <xdr:rowOff>146473</xdr:rowOff>
    </xdr:to>
    <xdr:cxnSp macro="">
      <xdr:nvCxnSpPr>
        <xdr:cNvPr id="135" name="直線コネクタ 134"/>
        <xdr:cNvCxnSpPr/>
      </xdr:nvCxnSpPr>
      <xdr:spPr>
        <a:xfrm flipV="1">
          <a:off x="2336800" y="1070250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94192</xdr:rowOff>
    </xdr:from>
    <xdr:to>
      <xdr:col>3</xdr:col>
      <xdr:colOff>279400</xdr:colOff>
      <xdr:row>63</xdr:row>
      <xdr:rowOff>146473</xdr:rowOff>
    </xdr:to>
    <xdr:cxnSp macro="">
      <xdr:nvCxnSpPr>
        <xdr:cNvPr id="138" name="直線コネクタ 137"/>
        <xdr:cNvCxnSpPr/>
      </xdr:nvCxnSpPr>
      <xdr:spPr>
        <a:xfrm>
          <a:off x="1447800" y="1089554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91652</xdr:rowOff>
    </xdr:from>
    <xdr:to>
      <xdr:col>7</xdr:col>
      <xdr:colOff>203200</xdr:colOff>
      <xdr:row>64</xdr:row>
      <xdr:rowOff>21802</xdr:rowOff>
    </xdr:to>
    <xdr:sp macro="" textlink="">
      <xdr:nvSpPr>
        <xdr:cNvPr id="148" name="円/楕円 147"/>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63729</xdr:rowOff>
    </xdr:from>
    <xdr:ext cx="762000" cy="259045"/>
    <xdr:sp macro="" textlink="">
      <xdr:nvSpPr>
        <xdr:cNvPr id="149" name="財政構造の弾力性該当値テキスト"/>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110279</xdr:rowOff>
    </xdr:from>
    <xdr:to>
      <xdr:col>6</xdr:col>
      <xdr:colOff>50800</xdr:colOff>
      <xdr:row>63</xdr:row>
      <xdr:rowOff>40429</xdr:rowOff>
    </xdr:to>
    <xdr:sp macro="" textlink="">
      <xdr:nvSpPr>
        <xdr:cNvPr id="150" name="円/楕円 149"/>
        <xdr:cNvSpPr/>
      </xdr:nvSpPr>
      <xdr:spPr>
        <a:xfrm>
          <a:off x="4064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50606</xdr:rowOff>
    </xdr:from>
    <xdr:ext cx="736600" cy="259045"/>
    <xdr:sp macro="" textlink="">
      <xdr:nvSpPr>
        <xdr:cNvPr id="151" name="テキスト ボックス 150"/>
        <xdr:cNvSpPr txBox="1"/>
      </xdr:nvSpPr>
      <xdr:spPr>
        <a:xfrm>
          <a:off x="3733800" y="1050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21802</xdr:rowOff>
    </xdr:from>
    <xdr:to>
      <xdr:col>4</xdr:col>
      <xdr:colOff>533400</xdr:colOff>
      <xdr:row>62</xdr:row>
      <xdr:rowOff>123402</xdr:rowOff>
    </xdr:to>
    <xdr:sp macro="" textlink="">
      <xdr:nvSpPr>
        <xdr:cNvPr id="152" name="円/楕円 151"/>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133579</xdr:rowOff>
    </xdr:from>
    <xdr:ext cx="762000" cy="259045"/>
    <xdr:sp macro="" textlink="">
      <xdr:nvSpPr>
        <xdr:cNvPr id="153" name="テキスト ボックス 152"/>
        <xdr:cNvSpPr txBox="1"/>
      </xdr:nvSpPr>
      <xdr:spPr>
        <a:xfrm>
          <a:off x="2844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4" name="円/楕円 153"/>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10600</xdr:rowOff>
    </xdr:from>
    <xdr:ext cx="762000" cy="259045"/>
    <xdr:sp macro="" textlink="">
      <xdr:nvSpPr>
        <xdr:cNvPr id="155" name="テキスト ボックス 154"/>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6" name="円/楕円 155"/>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7" name="テキスト ボックス 156"/>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[327,882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前年度決算額と比較し、増加となっており、類似団体平均値を上回る。</a:t>
          </a:r>
          <a:endParaRPr kumimoji="1" lang="en-US" altLang="ja-JP" sz="1300">
            <a:latin typeface="ＭＳ Ｐゴシック"/>
          </a:endParaRPr>
        </a:p>
        <a:p>
          <a:r>
            <a:rPr kumimoji="1" lang="ja-JP" altLang="en-US" sz="1300">
              <a:latin typeface="ＭＳ Ｐゴシック"/>
            </a:rPr>
            <a:t>人件費については、必要最低限の人員補充、物件費については、事務事業の見直しにより、引き続き歳出の抑制に努める。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70044</xdr:rowOff>
    </xdr:from>
    <xdr:to>
      <xdr:col>7</xdr:col>
      <xdr:colOff>152400</xdr:colOff>
      <xdr:row>85</xdr:row>
      <xdr:rowOff>99030</xdr:rowOff>
    </xdr:to>
    <xdr:cxnSp macro="">
      <xdr:nvCxnSpPr>
        <xdr:cNvPr id="189" name="直線コネクタ 188"/>
        <xdr:cNvCxnSpPr/>
      </xdr:nvCxnSpPr>
      <xdr:spPr>
        <a:xfrm>
          <a:off x="4114800" y="14643294"/>
          <a:ext cx="8382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21816</xdr:rowOff>
    </xdr:from>
    <xdr:to>
      <xdr:col>6</xdr:col>
      <xdr:colOff>0</xdr:colOff>
      <xdr:row>85</xdr:row>
      <xdr:rowOff>70044</xdr:rowOff>
    </xdr:to>
    <xdr:cxnSp macro="">
      <xdr:nvCxnSpPr>
        <xdr:cNvPr id="192" name="直線コネクタ 191"/>
        <xdr:cNvCxnSpPr/>
      </xdr:nvCxnSpPr>
      <xdr:spPr>
        <a:xfrm>
          <a:off x="3225800" y="14595066"/>
          <a:ext cx="889000" cy="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21816</xdr:rowOff>
    </xdr:from>
    <xdr:to>
      <xdr:col>4</xdr:col>
      <xdr:colOff>482600</xdr:colOff>
      <xdr:row>85</xdr:row>
      <xdr:rowOff>30905</xdr:rowOff>
    </xdr:to>
    <xdr:cxnSp macro="">
      <xdr:nvCxnSpPr>
        <xdr:cNvPr id="195" name="直線コネクタ 194"/>
        <xdr:cNvCxnSpPr/>
      </xdr:nvCxnSpPr>
      <xdr:spPr>
        <a:xfrm flipV="1">
          <a:off x="2336800" y="14595066"/>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165970</xdr:rowOff>
    </xdr:from>
    <xdr:to>
      <xdr:col>3</xdr:col>
      <xdr:colOff>279400</xdr:colOff>
      <xdr:row>85</xdr:row>
      <xdr:rowOff>30905</xdr:rowOff>
    </xdr:to>
    <xdr:cxnSp macro="">
      <xdr:nvCxnSpPr>
        <xdr:cNvPr id="198" name="直線コネクタ 197"/>
        <xdr:cNvCxnSpPr/>
      </xdr:nvCxnSpPr>
      <xdr:spPr>
        <a:xfrm>
          <a:off x="1447800" y="14567770"/>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48230</xdr:rowOff>
    </xdr:from>
    <xdr:to>
      <xdr:col>7</xdr:col>
      <xdr:colOff>203200</xdr:colOff>
      <xdr:row>85</xdr:row>
      <xdr:rowOff>149830</xdr:rowOff>
    </xdr:to>
    <xdr:sp macro="" textlink="">
      <xdr:nvSpPr>
        <xdr:cNvPr id="208" name="円/楕円 207"/>
        <xdr:cNvSpPr/>
      </xdr:nvSpPr>
      <xdr:spPr>
        <a:xfrm>
          <a:off x="4902200" y="146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20307</xdr:rowOff>
    </xdr:from>
    <xdr:ext cx="762000" cy="259045"/>
    <xdr:sp macro="" textlink="">
      <xdr:nvSpPr>
        <xdr:cNvPr id="209" name="人件費・物件費等の状況該当値テキスト"/>
        <xdr:cNvSpPr txBox="1"/>
      </xdr:nvSpPr>
      <xdr:spPr>
        <a:xfrm>
          <a:off x="5041900" y="1459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327,882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19244</xdr:rowOff>
    </xdr:from>
    <xdr:to>
      <xdr:col>6</xdr:col>
      <xdr:colOff>50800</xdr:colOff>
      <xdr:row>85</xdr:row>
      <xdr:rowOff>120844</xdr:rowOff>
    </xdr:to>
    <xdr:sp macro="" textlink="">
      <xdr:nvSpPr>
        <xdr:cNvPr id="210" name="円/楕円 209"/>
        <xdr:cNvSpPr/>
      </xdr:nvSpPr>
      <xdr:spPr>
        <a:xfrm>
          <a:off x="4064000" y="14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105621</xdr:rowOff>
    </xdr:from>
    <xdr:ext cx="736600" cy="259045"/>
    <xdr:sp macro="" textlink="">
      <xdr:nvSpPr>
        <xdr:cNvPr id="211" name="テキスト ボックス 210"/>
        <xdr:cNvSpPr txBox="1"/>
      </xdr:nvSpPr>
      <xdr:spPr>
        <a:xfrm>
          <a:off x="3733800" y="1467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315,870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142466</xdr:rowOff>
    </xdr:from>
    <xdr:to>
      <xdr:col>4</xdr:col>
      <xdr:colOff>533400</xdr:colOff>
      <xdr:row>85</xdr:row>
      <xdr:rowOff>72616</xdr:rowOff>
    </xdr:to>
    <xdr:sp macro="" textlink="">
      <xdr:nvSpPr>
        <xdr:cNvPr id="212" name="円/楕円 211"/>
        <xdr:cNvSpPr/>
      </xdr:nvSpPr>
      <xdr:spPr>
        <a:xfrm>
          <a:off x="3175000" y="14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57393</xdr:rowOff>
    </xdr:from>
    <xdr:ext cx="762000" cy="259045"/>
    <xdr:sp macro="" textlink="">
      <xdr:nvSpPr>
        <xdr:cNvPr id="213" name="テキスト ボックス 212"/>
        <xdr:cNvSpPr txBox="1"/>
      </xdr:nvSpPr>
      <xdr:spPr>
        <a:xfrm>
          <a:off x="2844800" y="14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295,883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151555</xdr:rowOff>
    </xdr:from>
    <xdr:to>
      <xdr:col>3</xdr:col>
      <xdr:colOff>330200</xdr:colOff>
      <xdr:row>85</xdr:row>
      <xdr:rowOff>81705</xdr:rowOff>
    </xdr:to>
    <xdr:sp macro="" textlink="">
      <xdr:nvSpPr>
        <xdr:cNvPr id="214" name="円/楕円 213"/>
        <xdr:cNvSpPr/>
      </xdr:nvSpPr>
      <xdr:spPr>
        <a:xfrm>
          <a:off x="2286000" y="14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66482</xdr:rowOff>
    </xdr:from>
    <xdr:ext cx="762000" cy="259045"/>
    <xdr:sp macro="" textlink="">
      <xdr:nvSpPr>
        <xdr:cNvPr id="215" name="テキスト ボックス 214"/>
        <xdr:cNvSpPr txBox="1"/>
      </xdr:nvSpPr>
      <xdr:spPr>
        <a:xfrm>
          <a:off x="1955800" y="146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299,650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115170</xdr:rowOff>
    </xdr:from>
    <xdr:to>
      <xdr:col>2</xdr:col>
      <xdr:colOff>127000</xdr:colOff>
      <xdr:row>85</xdr:row>
      <xdr:rowOff>45320</xdr:rowOff>
    </xdr:to>
    <xdr:sp macro="" textlink="">
      <xdr:nvSpPr>
        <xdr:cNvPr id="216" name="円/楕円 215"/>
        <xdr:cNvSpPr/>
      </xdr:nvSpPr>
      <xdr:spPr>
        <a:xfrm>
          <a:off x="1397000" y="145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30097</xdr:rowOff>
    </xdr:from>
    <xdr:ext cx="762000" cy="259045"/>
    <xdr:sp macro="" textlink="">
      <xdr:nvSpPr>
        <xdr:cNvPr id="217" name="テキスト ボックス 216"/>
        <xdr:cNvSpPr txBox="1"/>
      </xdr:nvSpPr>
      <xdr:spPr>
        <a:xfrm>
          <a:off x="1066800" y="1460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284,571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給与制度については、ほぼ国に準拠し、前年度に近い指数となっている。</a:t>
          </a:r>
          <a:endParaRPr kumimoji="1" lang="en-US" altLang="ja-JP" sz="1300">
            <a:latin typeface="ＭＳ Ｐゴシック"/>
          </a:endParaRPr>
        </a:p>
        <a:p>
          <a:r>
            <a:rPr kumimoji="1" lang="ja-JP" altLang="en-US" sz="1300">
              <a:latin typeface="ＭＳ Ｐゴシック"/>
            </a:rPr>
            <a:t>類似団体平均値を上回っており、独自の給与削減措置を実施していないことが要因である。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34037</xdr:rowOff>
    </xdr:to>
    <xdr:cxnSp macro="">
      <xdr:nvCxnSpPr>
        <xdr:cNvPr id="249" name="直線コネクタ 248"/>
        <xdr:cNvCxnSpPr/>
      </xdr:nvCxnSpPr>
      <xdr:spPr>
        <a:xfrm>
          <a:off x="16179800" y="1476908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24385</xdr:rowOff>
    </xdr:from>
    <xdr:to>
      <xdr:col>23</xdr:col>
      <xdr:colOff>406400</xdr:colOff>
      <xdr:row>88</xdr:row>
      <xdr:rowOff>67563</xdr:rowOff>
    </xdr:to>
    <xdr:cxnSp macro="">
      <xdr:nvCxnSpPr>
        <xdr:cNvPr id="252" name="直線コネクタ 251"/>
        <xdr:cNvCxnSpPr/>
      </xdr:nvCxnSpPr>
      <xdr:spPr>
        <a:xfrm flipV="1">
          <a:off x="15290800" y="14769085"/>
          <a:ext cx="8890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38608</xdr:rowOff>
    </xdr:from>
    <xdr:to>
      <xdr:col>22</xdr:col>
      <xdr:colOff>203200</xdr:colOff>
      <xdr:row>88</xdr:row>
      <xdr:rowOff>67563</xdr:rowOff>
    </xdr:to>
    <xdr:cxnSp macro="">
      <xdr:nvCxnSpPr>
        <xdr:cNvPr id="255" name="直線コネクタ 254"/>
        <xdr:cNvCxnSpPr/>
      </xdr:nvCxnSpPr>
      <xdr:spPr>
        <a:xfrm>
          <a:off x="14401800" y="151262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72644</xdr:rowOff>
    </xdr:from>
    <xdr:to>
      <xdr:col>21</xdr:col>
      <xdr:colOff>0</xdr:colOff>
      <xdr:row>88</xdr:row>
      <xdr:rowOff>38608</xdr:rowOff>
    </xdr:to>
    <xdr:cxnSp macro="">
      <xdr:nvCxnSpPr>
        <xdr:cNvPr id="258" name="直線コネクタ 257"/>
        <xdr:cNvCxnSpPr/>
      </xdr:nvCxnSpPr>
      <xdr:spPr>
        <a:xfrm>
          <a:off x="13512800" y="1481734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68" name="円/楕円 267"/>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50564</xdr:rowOff>
    </xdr:from>
    <xdr:ext cx="762000" cy="259045"/>
    <xdr:sp macro="" textlink="">
      <xdr:nvSpPr>
        <xdr:cNvPr id="269" name="給与水準   （国との比較）該当値テキスト"/>
        <xdr:cNvSpPr txBox="1"/>
      </xdr:nvSpPr>
      <xdr:spPr>
        <a:xfrm>
          <a:off x="17106900" y="146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0" name="円/楕円 269"/>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1" name="テキスト ボックス 270"/>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16763</xdr:rowOff>
    </xdr:from>
    <xdr:to>
      <xdr:col>22</xdr:col>
      <xdr:colOff>254000</xdr:colOff>
      <xdr:row>88</xdr:row>
      <xdr:rowOff>118363</xdr:rowOff>
    </xdr:to>
    <xdr:sp macro="" textlink="">
      <xdr:nvSpPr>
        <xdr:cNvPr id="272" name="円/楕円 271"/>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103140</xdr:rowOff>
    </xdr:from>
    <xdr:ext cx="762000" cy="259045"/>
    <xdr:sp macro="" textlink="">
      <xdr:nvSpPr>
        <xdr:cNvPr id="273" name="テキスト ボックス 272"/>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159258</xdr:rowOff>
    </xdr:from>
    <xdr:to>
      <xdr:col>21</xdr:col>
      <xdr:colOff>50800</xdr:colOff>
      <xdr:row>88</xdr:row>
      <xdr:rowOff>89408</xdr:rowOff>
    </xdr:to>
    <xdr:sp macro="" textlink="">
      <xdr:nvSpPr>
        <xdr:cNvPr id="274" name="円/楕円 273"/>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74185</xdr:rowOff>
    </xdr:from>
    <xdr:ext cx="762000" cy="259045"/>
    <xdr:sp macro="" textlink="">
      <xdr:nvSpPr>
        <xdr:cNvPr id="275" name="テキスト ボックス 274"/>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21844</xdr:rowOff>
    </xdr:from>
    <xdr:to>
      <xdr:col>19</xdr:col>
      <xdr:colOff>533400</xdr:colOff>
      <xdr:row>86</xdr:row>
      <xdr:rowOff>123444</xdr:rowOff>
    </xdr:to>
    <xdr:sp macro="" textlink="">
      <xdr:nvSpPr>
        <xdr:cNvPr id="276" name="円/楕円 275"/>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108221</xdr:rowOff>
    </xdr:from>
    <xdr:ext cx="762000" cy="259045"/>
    <xdr:sp macro="" textlink="">
      <xdr:nvSpPr>
        <xdr:cNvPr id="277" name="テキスト ボックス 276"/>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町の面積が広く支所を設置しなければならないことから、平均値を上回る水準で推移している。</a:t>
          </a:r>
          <a:endParaRPr kumimoji="1" lang="en-US" altLang="ja-JP" sz="1300">
            <a:latin typeface="ＭＳ Ｐゴシック"/>
          </a:endParaRPr>
        </a:p>
        <a:p>
          <a:r>
            <a:rPr kumimoji="1" lang="ja-JP" altLang="en-US" sz="1300">
              <a:latin typeface="ＭＳ Ｐゴシック"/>
            </a:rPr>
            <a:t>引き続き業務の見直し、効率化を図り、住民サービスを低下させることなく、適正な定員管理に努める。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51780</xdr:rowOff>
    </xdr:from>
    <xdr:to>
      <xdr:col>24</xdr:col>
      <xdr:colOff>558800</xdr:colOff>
      <xdr:row>64</xdr:row>
      <xdr:rowOff>143473</xdr:rowOff>
    </xdr:to>
    <xdr:cxnSp macro="">
      <xdr:nvCxnSpPr>
        <xdr:cNvPr id="314" name="直線コネクタ 313"/>
        <xdr:cNvCxnSpPr/>
      </xdr:nvCxnSpPr>
      <xdr:spPr>
        <a:xfrm>
          <a:off x="16179800" y="11024580"/>
          <a:ext cx="8382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101890</xdr:rowOff>
    </xdr:from>
    <xdr:to>
      <xdr:col>23</xdr:col>
      <xdr:colOff>406400</xdr:colOff>
      <xdr:row>64</xdr:row>
      <xdr:rowOff>51780</xdr:rowOff>
    </xdr:to>
    <xdr:cxnSp macro="">
      <xdr:nvCxnSpPr>
        <xdr:cNvPr id="317" name="直線コネクタ 316"/>
        <xdr:cNvCxnSpPr/>
      </xdr:nvCxnSpPr>
      <xdr:spPr>
        <a:xfrm>
          <a:off x="15290800" y="10903240"/>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101890</xdr:rowOff>
    </xdr:from>
    <xdr:to>
      <xdr:col>22</xdr:col>
      <xdr:colOff>203200</xdr:colOff>
      <xdr:row>63</xdr:row>
      <xdr:rowOff>107406</xdr:rowOff>
    </xdr:to>
    <xdr:cxnSp macro="">
      <xdr:nvCxnSpPr>
        <xdr:cNvPr id="320" name="直線コネクタ 319"/>
        <xdr:cNvCxnSpPr/>
      </xdr:nvCxnSpPr>
      <xdr:spPr>
        <a:xfrm flipV="1">
          <a:off x="14401800" y="10903240"/>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19848</xdr:rowOff>
    </xdr:from>
    <xdr:to>
      <xdr:col>21</xdr:col>
      <xdr:colOff>0</xdr:colOff>
      <xdr:row>63</xdr:row>
      <xdr:rowOff>107406</xdr:rowOff>
    </xdr:to>
    <xdr:cxnSp macro="">
      <xdr:nvCxnSpPr>
        <xdr:cNvPr id="323" name="直線コネクタ 322"/>
        <xdr:cNvCxnSpPr/>
      </xdr:nvCxnSpPr>
      <xdr:spPr>
        <a:xfrm>
          <a:off x="13512800" y="10821198"/>
          <a:ext cx="8890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92673</xdr:rowOff>
    </xdr:from>
    <xdr:to>
      <xdr:col>24</xdr:col>
      <xdr:colOff>609600</xdr:colOff>
      <xdr:row>65</xdr:row>
      <xdr:rowOff>22823</xdr:rowOff>
    </xdr:to>
    <xdr:sp macro="" textlink="">
      <xdr:nvSpPr>
        <xdr:cNvPr id="333" name="円/楕円 332"/>
        <xdr:cNvSpPr/>
      </xdr:nvSpPr>
      <xdr:spPr>
        <a:xfrm>
          <a:off x="16967200" y="110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64750</xdr:rowOff>
    </xdr:from>
    <xdr:ext cx="762000" cy="259045"/>
    <xdr:sp macro="" textlink="">
      <xdr:nvSpPr>
        <xdr:cNvPr id="334" name="定員管理の状況該当値テキスト"/>
        <xdr:cNvSpPr txBox="1"/>
      </xdr:nvSpPr>
      <xdr:spPr>
        <a:xfrm>
          <a:off x="17106900" y="1103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980</xdr:rowOff>
    </xdr:from>
    <xdr:to>
      <xdr:col>23</xdr:col>
      <xdr:colOff>457200</xdr:colOff>
      <xdr:row>64</xdr:row>
      <xdr:rowOff>102580</xdr:rowOff>
    </xdr:to>
    <xdr:sp macro="" textlink="">
      <xdr:nvSpPr>
        <xdr:cNvPr id="335" name="円/楕円 334"/>
        <xdr:cNvSpPr/>
      </xdr:nvSpPr>
      <xdr:spPr>
        <a:xfrm>
          <a:off x="16129000" y="109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87357</xdr:rowOff>
    </xdr:from>
    <xdr:ext cx="736600" cy="259045"/>
    <xdr:sp macro="" textlink="">
      <xdr:nvSpPr>
        <xdr:cNvPr id="336" name="テキスト ボックス 335"/>
        <xdr:cNvSpPr txBox="1"/>
      </xdr:nvSpPr>
      <xdr:spPr>
        <a:xfrm>
          <a:off x="15798800" y="1106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51090</xdr:rowOff>
    </xdr:from>
    <xdr:to>
      <xdr:col>22</xdr:col>
      <xdr:colOff>254000</xdr:colOff>
      <xdr:row>63</xdr:row>
      <xdr:rowOff>152690</xdr:rowOff>
    </xdr:to>
    <xdr:sp macro="" textlink="">
      <xdr:nvSpPr>
        <xdr:cNvPr id="337" name="円/楕円 336"/>
        <xdr:cNvSpPr/>
      </xdr:nvSpPr>
      <xdr:spPr>
        <a:xfrm>
          <a:off x="15240000" y="108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137467</xdr:rowOff>
    </xdr:from>
    <xdr:ext cx="762000" cy="259045"/>
    <xdr:sp macro="" textlink="">
      <xdr:nvSpPr>
        <xdr:cNvPr id="338" name="テキスト ボックス 337"/>
        <xdr:cNvSpPr txBox="1"/>
      </xdr:nvSpPr>
      <xdr:spPr>
        <a:xfrm>
          <a:off x="14909800" y="109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56606</xdr:rowOff>
    </xdr:from>
    <xdr:to>
      <xdr:col>21</xdr:col>
      <xdr:colOff>50800</xdr:colOff>
      <xdr:row>63</xdr:row>
      <xdr:rowOff>158206</xdr:rowOff>
    </xdr:to>
    <xdr:sp macro="" textlink="">
      <xdr:nvSpPr>
        <xdr:cNvPr id="339" name="円/楕円 338"/>
        <xdr:cNvSpPr/>
      </xdr:nvSpPr>
      <xdr:spPr>
        <a:xfrm>
          <a:off x="14351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142983</xdr:rowOff>
    </xdr:from>
    <xdr:ext cx="762000" cy="259045"/>
    <xdr:sp macro="" textlink="">
      <xdr:nvSpPr>
        <xdr:cNvPr id="340" name="テキスト ボックス 339"/>
        <xdr:cNvSpPr txBox="1"/>
      </xdr:nvSpPr>
      <xdr:spPr>
        <a:xfrm>
          <a:off x="14020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140498</xdr:rowOff>
    </xdr:from>
    <xdr:to>
      <xdr:col>19</xdr:col>
      <xdr:colOff>533400</xdr:colOff>
      <xdr:row>63</xdr:row>
      <xdr:rowOff>70648</xdr:rowOff>
    </xdr:to>
    <xdr:sp macro="" textlink="">
      <xdr:nvSpPr>
        <xdr:cNvPr id="341" name="円/楕円 340"/>
        <xdr:cNvSpPr/>
      </xdr:nvSpPr>
      <xdr:spPr>
        <a:xfrm>
          <a:off x="13462000" y="107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55425</xdr:rowOff>
    </xdr:from>
    <xdr:ext cx="762000" cy="259045"/>
    <xdr:sp macro="" textlink="">
      <xdr:nvSpPr>
        <xdr:cNvPr id="342" name="テキスト ボックス 341"/>
        <xdr:cNvSpPr txBox="1"/>
      </xdr:nvSpPr>
      <xdr:spPr>
        <a:xfrm>
          <a:off x="13131800" y="1085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過去の事業に係る地方債の償還終了等により、比率は改善されており、平均値を下回る。</a:t>
          </a:r>
          <a:endParaRPr kumimoji="1" lang="en-US" altLang="ja-JP" sz="1300">
            <a:latin typeface="ＭＳ Ｐゴシック"/>
          </a:endParaRPr>
        </a:p>
        <a:p>
          <a:r>
            <a:rPr kumimoji="1" lang="ja-JP" altLang="en-US" sz="1300">
              <a:latin typeface="ＭＳ Ｐゴシック"/>
            </a:rPr>
            <a:t>今後も緊急性･必要性の高い事業を選択していくことにより、新規事業に係る起債発行額の抑制を図る。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129286</xdr:rowOff>
    </xdr:to>
    <xdr:cxnSp macro="">
      <xdr:nvCxnSpPr>
        <xdr:cNvPr id="373" name="直線コネクタ 372"/>
        <xdr:cNvCxnSpPr/>
      </xdr:nvCxnSpPr>
      <xdr:spPr>
        <a:xfrm flipV="1">
          <a:off x="16179800" y="710565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10922</xdr:rowOff>
    </xdr:to>
    <xdr:cxnSp macro="">
      <xdr:nvCxnSpPr>
        <xdr:cNvPr id="376" name="直線コネクタ 375"/>
        <xdr:cNvCxnSpPr/>
      </xdr:nvCxnSpPr>
      <xdr:spPr>
        <a:xfrm flipV="1">
          <a:off x="15290800" y="715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10922</xdr:rowOff>
    </xdr:from>
    <xdr:to>
      <xdr:col>22</xdr:col>
      <xdr:colOff>203200</xdr:colOff>
      <xdr:row>42</xdr:row>
      <xdr:rowOff>112268</xdr:rowOff>
    </xdr:to>
    <xdr:cxnSp macro="">
      <xdr:nvCxnSpPr>
        <xdr:cNvPr id="379" name="直線コネクタ 378"/>
        <xdr:cNvCxnSpPr/>
      </xdr:nvCxnSpPr>
      <xdr:spPr>
        <a:xfrm flipV="1">
          <a:off x="14401800" y="72118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80772</xdr:rowOff>
    </xdr:to>
    <xdr:cxnSp macro="">
      <xdr:nvCxnSpPr>
        <xdr:cNvPr id="382" name="直線コネクタ 381"/>
        <xdr:cNvCxnSpPr/>
      </xdr:nvCxnSpPr>
      <xdr:spPr>
        <a:xfrm flipV="1">
          <a:off x="13512800" y="731316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2" name="円/楕円 39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3"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394" name="円/楕円 393"/>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95" name="テキスト ボックス 39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131572</xdr:rowOff>
    </xdr:from>
    <xdr:to>
      <xdr:col>22</xdr:col>
      <xdr:colOff>254000</xdr:colOff>
      <xdr:row>42</xdr:row>
      <xdr:rowOff>61722</xdr:rowOff>
    </xdr:to>
    <xdr:sp macro="" textlink="">
      <xdr:nvSpPr>
        <xdr:cNvPr id="396" name="円/楕円 395"/>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71899</xdr:rowOff>
    </xdr:from>
    <xdr:ext cx="762000" cy="259045"/>
    <xdr:sp macro="" textlink="">
      <xdr:nvSpPr>
        <xdr:cNvPr id="397" name="テキスト ボックス 396"/>
        <xdr:cNvSpPr txBox="1"/>
      </xdr:nvSpPr>
      <xdr:spPr>
        <a:xfrm>
          <a:off x="14909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398" name="円/楕円 397"/>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99" name="テキスト ボックス 398"/>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29972</xdr:rowOff>
    </xdr:from>
    <xdr:to>
      <xdr:col>19</xdr:col>
      <xdr:colOff>533400</xdr:colOff>
      <xdr:row>43</xdr:row>
      <xdr:rowOff>131572</xdr:rowOff>
    </xdr:to>
    <xdr:sp macro="" textlink="">
      <xdr:nvSpPr>
        <xdr:cNvPr id="400" name="円/楕円 399"/>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116349</xdr:rowOff>
    </xdr:from>
    <xdr:ext cx="762000" cy="259045"/>
    <xdr:sp macro="" textlink="">
      <xdr:nvSpPr>
        <xdr:cNvPr id="401" name="テキスト ボックス 400"/>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年度より、比率は算定されていない</a:t>
          </a:r>
          <a:endParaRPr kumimoji="1" lang="en-US" altLang="ja-JP" sz="1300">
            <a:latin typeface="ＭＳ Ｐゴシック"/>
          </a:endParaRPr>
        </a:p>
        <a:p>
          <a:r>
            <a:rPr kumimoji="1" lang="ja-JP" altLang="en-US" sz="1300">
              <a:latin typeface="ＭＳ Ｐゴシック"/>
            </a:rPr>
            <a:t>引き続き健全な比率の維持に努める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5" name="フローチャート : 判断 44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6" name="テキスト ボックス 445"/>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72632</xdr:rowOff>
    </xdr:from>
    <xdr:to>
      <xdr:col>19</xdr:col>
      <xdr:colOff>533400</xdr:colOff>
      <xdr:row>14</xdr:row>
      <xdr:rowOff>2782</xdr:rowOff>
    </xdr:to>
    <xdr:sp macro="" textlink="">
      <xdr:nvSpPr>
        <xdr:cNvPr id="452" name="円/楕円 451"/>
        <xdr:cNvSpPr/>
      </xdr:nvSpPr>
      <xdr:spPr>
        <a:xfrm>
          <a:off x="13462000" y="23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12959</xdr:rowOff>
    </xdr:from>
    <xdr:ext cx="762000" cy="259045"/>
    <xdr:sp macro="" textlink="">
      <xdr:nvSpPr>
        <xdr:cNvPr id="453" name="テキスト ボックス 452"/>
        <xdr:cNvSpPr txBox="1"/>
      </xdr:nvSpPr>
      <xdr:spPr>
        <a:xfrm>
          <a:off x="13131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5,416
5,365
743.09
6,420,461
6,347,616
72,345
3,543,623
6,252,111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人件費の経常収支比率は、「</a:t>
          </a:r>
          <a:r>
            <a:rPr kumimoji="1" lang="en-US" altLang="ja-JP" sz="1300">
              <a:latin typeface="ＭＳ Ｐゴシック"/>
            </a:rPr>
            <a:t>26.1%</a:t>
          </a:r>
          <a:r>
            <a:rPr kumimoji="1" lang="ja-JP" altLang="en-US" sz="1300">
              <a:latin typeface="ＭＳ Ｐゴシック"/>
            </a:rPr>
            <a:t>」と類似団体平均値を上回る。</a:t>
          </a:r>
          <a:endParaRPr kumimoji="1" lang="en-US" altLang="ja-JP" sz="1300">
            <a:latin typeface="ＭＳ Ｐゴシック"/>
          </a:endParaRPr>
        </a:p>
        <a:p>
          <a:r>
            <a:rPr kumimoji="1" lang="ja-JP" altLang="en-US" sz="1300">
              <a:latin typeface="ＭＳ Ｐゴシック"/>
            </a:rPr>
            <a:t>今後も、再任用制度の有効活用等、適正な定員管理を図りながら抑制に努める。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120142</xdr:rowOff>
    </xdr:to>
    <xdr:cxnSp macro="">
      <xdr:nvCxnSpPr>
        <xdr:cNvPr id="62" name="直線コネクタ 61"/>
        <xdr:cNvCxnSpPr/>
      </xdr:nvCxnSpPr>
      <xdr:spPr>
        <a:xfrm>
          <a:off x="3987800" y="63677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24130</xdr:rowOff>
    </xdr:to>
    <xdr:cxnSp macro="">
      <xdr:nvCxnSpPr>
        <xdr:cNvPr id="65" name="直線コネクタ 64"/>
        <xdr:cNvCxnSpPr/>
      </xdr:nvCxnSpPr>
      <xdr:spPr>
        <a:xfrm>
          <a:off x="3098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60706</xdr:rowOff>
    </xdr:to>
    <xdr:cxnSp macro="">
      <xdr:nvCxnSpPr>
        <xdr:cNvPr id="68" name="直線コネクタ 67"/>
        <xdr:cNvCxnSpPr/>
      </xdr:nvCxnSpPr>
      <xdr:spPr>
        <a:xfrm flipV="1">
          <a:off x="2209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60706</xdr:rowOff>
    </xdr:to>
    <xdr:cxnSp macro="">
      <xdr:nvCxnSpPr>
        <xdr:cNvPr id="71" name="直線コネクタ 70"/>
        <xdr:cNvCxnSpPr/>
      </xdr:nvCxnSpPr>
      <xdr:spPr>
        <a:xfrm>
          <a:off x="1320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1" name="円/楕円 80"/>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2"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3" name="円/楕円 82"/>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4" name="テキスト ボックス 83"/>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5" name="円/楕円 84"/>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6" name="テキスト ボックス 85"/>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7" name="円/楕円 86"/>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8" name="テキスト ボックス 87"/>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89" name="円/楕円 88"/>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0" name="テキスト ボックス 89"/>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前年度と比較し、数値は改善されているが、平均値を上回る。</a:t>
          </a:r>
          <a:endParaRPr kumimoji="1" lang="en-US" altLang="ja-JP" sz="1300">
            <a:latin typeface="ＭＳ Ｐゴシック"/>
          </a:endParaRPr>
        </a:p>
        <a:p>
          <a:r>
            <a:rPr kumimoji="1" lang="ja-JP" altLang="en-US" sz="1300">
              <a:latin typeface="ＭＳ Ｐゴシック"/>
            </a:rPr>
            <a:t>引き続き、経費削減の取組みにより、改善に努める。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17</xdr:row>
      <xdr:rowOff>165862</xdr:rowOff>
    </xdr:to>
    <xdr:cxnSp macro="">
      <xdr:nvCxnSpPr>
        <xdr:cNvPr id="120" name="直線コネクタ 119"/>
        <xdr:cNvCxnSpPr/>
      </xdr:nvCxnSpPr>
      <xdr:spPr>
        <a:xfrm flipV="1">
          <a:off x="15671800" y="30576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165862</xdr:rowOff>
    </xdr:to>
    <xdr:cxnSp macro="">
      <xdr:nvCxnSpPr>
        <xdr:cNvPr id="123" name="直線コネクタ 122"/>
        <xdr:cNvCxnSpPr/>
      </xdr:nvCxnSpPr>
      <xdr:spPr>
        <a:xfrm>
          <a:off x="14782800" y="29662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110998</xdr:rowOff>
    </xdr:to>
    <xdr:cxnSp macro="">
      <xdr:nvCxnSpPr>
        <xdr:cNvPr id="126" name="直線コネクタ 125"/>
        <xdr:cNvCxnSpPr/>
      </xdr:nvCxnSpPr>
      <xdr:spPr>
        <a:xfrm flipV="1">
          <a:off x="13893800" y="2966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78994</xdr:rowOff>
    </xdr:from>
    <xdr:to>
      <xdr:col>20</xdr:col>
      <xdr:colOff>158750</xdr:colOff>
      <xdr:row>17</xdr:row>
      <xdr:rowOff>110998</xdr:rowOff>
    </xdr:to>
    <xdr:cxnSp macro="">
      <xdr:nvCxnSpPr>
        <xdr:cNvPr id="129" name="直線コネクタ 128"/>
        <xdr:cNvCxnSpPr/>
      </xdr:nvCxnSpPr>
      <xdr:spPr>
        <a:xfrm>
          <a:off x="13004800" y="2993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39" name="円/楕円 138"/>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0"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1" name="円/楕円 140"/>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2" name="テキスト ボックス 141"/>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3" name="円/楕円 142"/>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4" name="テキスト ボックス 143"/>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60198</xdr:rowOff>
    </xdr:from>
    <xdr:to>
      <xdr:col>20</xdr:col>
      <xdr:colOff>209550</xdr:colOff>
      <xdr:row>17</xdr:row>
      <xdr:rowOff>161798</xdr:rowOff>
    </xdr:to>
    <xdr:sp macro="" textlink="">
      <xdr:nvSpPr>
        <xdr:cNvPr id="145" name="円/楕円 144"/>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146575</xdr:rowOff>
    </xdr:from>
    <xdr:ext cx="762000" cy="259045"/>
    <xdr:sp macro="" textlink="">
      <xdr:nvSpPr>
        <xdr:cNvPr id="146" name="テキスト ボックス 145"/>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28194</xdr:rowOff>
    </xdr:from>
    <xdr:to>
      <xdr:col>19</xdr:col>
      <xdr:colOff>6350</xdr:colOff>
      <xdr:row>17</xdr:row>
      <xdr:rowOff>129794</xdr:rowOff>
    </xdr:to>
    <xdr:sp macro="" textlink="">
      <xdr:nvSpPr>
        <xdr:cNvPr id="147" name="円/楕円 146"/>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114571</xdr:rowOff>
    </xdr:from>
    <xdr:ext cx="762000" cy="259045"/>
    <xdr:sp macro="" textlink="">
      <xdr:nvSpPr>
        <xdr:cNvPr id="148" name="テキスト ボックス 147"/>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類似団体平均値を下回る水準で推移している。高齢化による社会保障費の増加が見込まれるが、今後も経費節減を図り、現水準の維持に努める。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107950</xdr:rowOff>
    </xdr:to>
    <xdr:cxnSp macro="">
      <xdr:nvCxnSpPr>
        <xdr:cNvPr id="181" name="直線コネクタ 180"/>
        <xdr:cNvCxnSpPr/>
      </xdr:nvCxnSpPr>
      <xdr:spPr>
        <a:xfrm>
          <a:off x="3987800" y="917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88900</xdr:rowOff>
    </xdr:to>
    <xdr:cxnSp macro="">
      <xdr:nvCxnSpPr>
        <xdr:cNvPr id="184" name="直線コネクタ 183"/>
        <xdr:cNvCxnSpPr/>
      </xdr:nvCxnSpPr>
      <xdr:spPr>
        <a:xfrm>
          <a:off x="3098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87" name="直線コネクタ 186"/>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146050</xdr:rowOff>
    </xdr:to>
    <xdr:cxnSp macro="">
      <xdr:nvCxnSpPr>
        <xdr:cNvPr id="190" name="直線コネクタ 189"/>
        <xdr:cNvCxnSpPr/>
      </xdr:nvCxnSpPr>
      <xdr:spPr>
        <a:xfrm flipV="1">
          <a:off x="1320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1"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2" name="円/楕円 201"/>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3" name="テキスト ボックス 202"/>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4" name="円/楕円 203"/>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5" name="テキスト ボックス 204"/>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6" name="円/楕円 205"/>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7" name="テキスト ボックス 206"/>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8" name="円/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その他の主な内訳は、特別会計への繰出金となり、平均値を下回っている。引き続き繰出金の抑制に努める。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149860</xdr:rowOff>
    </xdr:from>
    <xdr:to>
      <xdr:col>24</xdr:col>
      <xdr:colOff>31750</xdr:colOff>
      <xdr:row>55</xdr:row>
      <xdr:rowOff>161290</xdr:rowOff>
    </xdr:to>
    <xdr:cxnSp macro="">
      <xdr:nvCxnSpPr>
        <xdr:cNvPr id="237" name="直線コネクタ 236"/>
        <xdr:cNvCxnSpPr/>
      </xdr:nvCxnSpPr>
      <xdr:spPr>
        <a:xfrm>
          <a:off x="15671800" y="95796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149860</xdr:rowOff>
    </xdr:from>
    <xdr:to>
      <xdr:col>22</xdr:col>
      <xdr:colOff>565150</xdr:colOff>
      <xdr:row>56</xdr:row>
      <xdr:rowOff>24130</xdr:rowOff>
    </xdr:to>
    <xdr:cxnSp macro="">
      <xdr:nvCxnSpPr>
        <xdr:cNvPr id="240" name="直線コネクタ 239"/>
        <xdr:cNvCxnSpPr/>
      </xdr:nvCxnSpPr>
      <xdr:spPr>
        <a:xfrm flipV="1">
          <a:off x="14782800" y="9579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56</xdr:row>
      <xdr:rowOff>24130</xdr:rowOff>
    </xdr:to>
    <xdr:cxnSp macro="">
      <xdr:nvCxnSpPr>
        <xdr:cNvPr id="243" name="直線コネクタ 242"/>
        <xdr:cNvCxnSpPr/>
      </xdr:nvCxnSpPr>
      <xdr:spPr>
        <a:xfrm>
          <a:off x="13893800" y="9545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127000</xdr:rowOff>
    </xdr:to>
    <xdr:cxnSp macro="">
      <xdr:nvCxnSpPr>
        <xdr:cNvPr id="246" name="直線コネクタ 245"/>
        <xdr:cNvCxnSpPr/>
      </xdr:nvCxnSpPr>
      <xdr:spPr>
        <a:xfrm flipV="1">
          <a:off x="13004800" y="954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56" name="円/楕円 25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5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99060</xdr:rowOff>
    </xdr:from>
    <xdr:to>
      <xdr:col>22</xdr:col>
      <xdr:colOff>615950</xdr:colOff>
      <xdr:row>56</xdr:row>
      <xdr:rowOff>29210</xdr:rowOff>
    </xdr:to>
    <xdr:sp macro="" textlink="">
      <xdr:nvSpPr>
        <xdr:cNvPr id="258" name="円/楕円 257"/>
        <xdr:cNvSpPr/>
      </xdr:nvSpPr>
      <xdr:spPr>
        <a:xfrm>
          <a:off x="15621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39387</xdr:rowOff>
    </xdr:from>
    <xdr:ext cx="736600" cy="259045"/>
    <xdr:sp macro="" textlink="">
      <xdr:nvSpPr>
        <xdr:cNvPr id="259" name="テキスト ボックス 258"/>
        <xdr:cNvSpPr txBox="1"/>
      </xdr:nvSpPr>
      <xdr:spPr>
        <a:xfrm>
          <a:off x="15290800" y="929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144780</xdr:rowOff>
    </xdr:from>
    <xdr:to>
      <xdr:col>21</xdr:col>
      <xdr:colOff>412750</xdr:colOff>
      <xdr:row>56</xdr:row>
      <xdr:rowOff>74930</xdr:rowOff>
    </xdr:to>
    <xdr:sp macro="" textlink="">
      <xdr:nvSpPr>
        <xdr:cNvPr id="260" name="円/楕円 259"/>
        <xdr:cNvSpPr/>
      </xdr:nvSpPr>
      <xdr:spPr>
        <a:xfrm>
          <a:off x="14732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85107</xdr:rowOff>
    </xdr:from>
    <xdr:ext cx="762000" cy="259045"/>
    <xdr:sp macro="" textlink="">
      <xdr:nvSpPr>
        <xdr:cNvPr id="261" name="テキスト ボックス 260"/>
        <xdr:cNvSpPr txBox="1"/>
      </xdr:nvSpPr>
      <xdr:spPr>
        <a:xfrm>
          <a:off x="14401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2" name="円/楕円 261"/>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63" name="テキスト ボックス 26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76200</xdr:rowOff>
    </xdr:from>
    <xdr:to>
      <xdr:col>19</xdr:col>
      <xdr:colOff>6350</xdr:colOff>
      <xdr:row>56</xdr:row>
      <xdr:rowOff>6350</xdr:rowOff>
    </xdr:to>
    <xdr:sp macro="" textlink="">
      <xdr:nvSpPr>
        <xdr:cNvPr id="264" name="円/楕円 263"/>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16527</xdr:rowOff>
    </xdr:from>
    <xdr:ext cx="762000" cy="259045"/>
    <xdr:sp macro="" textlink="">
      <xdr:nvSpPr>
        <xdr:cNvPr id="265" name="テキスト ボックス 264"/>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類似団体平均に近い水準で推移している。消防・ごみ処理・し尿処理などの各組合に対する負担金が主な内訳である。</a:t>
          </a:r>
          <a:endParaRPr kumimoji="1" lang="en-US" altLang="ja-JP" sz="1300">
            <a:latin typeface="ＭＳ Ｐゴシック"/>
          </a:endParaRPr>
        </a:p>
        <a:p>
          <a:r>
            <a:rPr kumimoji="1" lang="ja-JP" altLang="en-US" sz="1300">
              <a:latin typeface="ＭＳ Ｐゴシック"/>
            </a:rPr>
            <a:t>今後も交付対象団体の事業内容を精査し抑制に努める。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43724</xdr:rowOff>
    </xdr:from>
    <xdr:to>
      <xdr:col>24</xdr:col>
      <xdr:colOff>31750</xdr:colOff>
      <xdr:row>37</xdr:row>
      <xdr:rowOff>122101</xdr:rowOff>
    </xdr:to>
    <xdr:cxnSp macro="">
      <xdr:nvCxnSpPr>
        <xdr:cNvPr id="299" name="直線コネクタ 298"/>
        <xdr:cNvCxnSpPr/>
      </xdr:nvCxnSpPr>
      <xdr:spPr>
        <a:xfrm>
          <a:off x="15671800" y="63873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43724</xdr:rowOff>
    </xdr:from>
    <xdr:to>
      <xdr:col>22</xdr:col>
      <xdr:colOff>565150</xdr:colOff>
      <xdr:row>37</xdr:row>
      <xdr:rowOff>63319</xdr:rowOff>
    </xdr:to>
    <xdr:cxnSp macro="">
      <xdr:nvCxnSpPr>
        <xdr:cNvPr id="302" name="直線コネクタ 301"/>
        <xdr:cNvCxnSpPr/>
      </xdr:nvCxnSpPr>
      <xdr:spPr>
        <a:xfrm flipV="1">
          <a:off x="14782800" y="6387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63319</xdr:rowOff>
    </xdr:from>
    <xdr:to>
      <xdr:col>21</xdr:col>
      <xdr:colOff>361950</xdr:colOff>
      <xdr:row>37</xdr:row>
      <xdr:rowOff>148227</xdr:rowOff>
    </xdr:to>
    <xdr:cxnSp macro="">
      <xdr:nvCxnSpPr>
        <xdr:cNvPr id="305" name="直線コネクタ 304"/>
        <xdr:cNvCxnSpPr/>
      </xdr:nvCxnSpPr>
      <xdr:spPr>
        <a:xfrm flipV="1">
          <a:off x="13893800" y="6406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43724</xdr:rowOff>
    </xdr:from>
    <xdr:to>
      <xdr:col>20</xdr:col>
      <xdr:colOff>158750</xdr:colOff>
      <xdr:row>37</xdr:row>
      <xdr:rowOff>148227</xdr:rowOff>
    </xdr:to>
    <xdr:cxnSp macro="">
      <xdr:nvCxnSpPr>
        <xdr:cNvPr id="308" name="直線コネクタ 307"/>
        <xdr:cNvCxnSpPr/>
      </xdr:nvCxnSpPr>
      <xdr:spPr>
        <a:xfrm>
          <a:off x="13004800" y="63873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8" name="円/楕円 317"/>
        <xdr:cNvSpPr/>
      </xdr:nvSpPr>
      <xdr:spPr>
        <a:xfrm>
          <a:off x="16459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43378</xdr:rowOff>
    </xdr:from>
    <xdr:ext cx="762000" cy="259045"/>
    <xdr:sp macro="" textlink="">
      <xdr:nvSpPr>
        <xdr:cNvPr id="319" name="補助費等該当値テキスト"/>
        <xdr:cNvSpPr txBox="1"/>
      </xdr:nvSpPr>
      <xdr:spPr>
        <a:xfrm>
          <a:off x="16598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164374</xdr:rowOff>
    </xdr:from>
    <xdr:to>
      <xdr:col>22</xdr:col>
      <xdr:colOff>615950</xdr:colOff>
      <xdr:row>37</xdr:row>
      <xdr:rowOff>94524</xdr:rowOff>
    </xdr:to>
    <xdr:sp macro="" textlink="">
      <xdr:nvSpPr>
        <xdr:cNvPr id="320" name="円/楕円 319"/>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104701</xdr:rowOff>
    </xdr:from>
    <xdr:ext cx="736600" cy="259045"/>
    <xdr:sp macro="" textlink="">
      <xdr:nvSpPr>
        <xdr:cNvPr id="321" name="テキスト ボックス 320"/>
        <xdr:cNvSpPr txBox="1"/>
      </xdr:nvSpPr>
      <xdr:spPr>
        <a:xfrm>
          <a:off x="15290800" y="610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12519</xdr:rowOff>
    </xdr:from>
    <xdr:to>
      <xdr:col>21</xdr:col>
      <xdr:colOff>412750</xdr:colOff>
      <xdr:row>37</xdr:row>
      <xdr:rowOff>114119</xdr:rowOff>
    </xdr:to>
    <xdr:sp macro="" textlink="">
      <xdr:nvSpPr>
        <xdr:cNvPr id="322" name="円/楕円 321"/>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98896</xdr:rowOff>
    </xdr:from>
    <xdr:ext cx="762000" cy="259045"/>
    <xdr:sp macro="" textlink="">
      <xdr:nvSpPr>
        <xdr:cNvPr id="323" name="テキスト ボックス 322"/>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97427</xdr:rowOff>
    </xdr:from>
    <xdr:to>
      <xdr:col>20</xdr:col>
      <xdr:colOff>209550</xdr:colOff>
      <xdr:row>38</xdr:row>
      <xdr:rowOff>27577</xdr:rowOff>
    </xdr:to>
    <xdr:sp macro="" textlink="">
      <xdr:nvSpPr>
        <xdr:cNvPr id="324" name="円/楕円 323"/>
        <xdr:cNvSpPr/>
      </xdr:nvSpPr>
      <xdr:spPr>
        <a:xfrm>
          <a:off x="13843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12354</xdr:rowOff>
    </xdr:from>
    <xdr:ext cx="762000" cy="259045"/>
    <xdr:sp macro="" textlink="">
      <xdr:nvSpPr>
        <xdr:cNvPr id="325" name="テキスト ボックス 324"/>
        <xdr:cNvSpPr txBox="1"/>
      </xdr:nvSpPr>
      <xdr:spPr>
        <a:xfrm>
          <a:off x="13512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164374</xdr:rowOff>
    </xdr:from>
    <xdr:to>
      <xdr:col>19</xdr:col>
      <xdr:colOff>6350</xdr:colOff>
      <xdr:row>37</xdr:row>
      <xdr:rowOff>94524</xdr:rowOff>
    </xdr:to>
    <xdr:sp macro="" textlink="">
      <xdr:nvSpPr>
        <xdr:cNvPr id="326" name="円/楕円 325"/>
        <xdr:cNvSpPr/>
      </xdr:nvSpPr>
      <xdr:spPr>
        <a:xfrm>
          <a:off x="12954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104701</xdr:rowOff>
    </xdr:from>
    <xdr:ext cx="762000" cy="259045"/>
    <xdr:sp macro="" textlink="">
      <xdr:nvSpPr>
        <xdr:cNvPr id="327" name="テキスト ボックス 326"/>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類似団体平均値に近い、数値で推移している。起債償還額は平成１９年度をピークに年々減少している。</a:t>
          </a:r>
          <a:endParaRPr kumimoji="1" lang="en-US" altLang="ja-JP" sz="1300">
            <a:latin typeface="ＭＳ Ｐゴシック"/>
          </a:endParaRPr>
        </a:p>
        <a:p>
          <a:r>
            <a:rPr kumimoji="1" lang="ja-JP" altLang="en-US" sz="1300">
              <a:latin typeface="ＭＳ Ｐゴシック"/>
            </a:rPr>
            <a:t>今後も新規起債の発行抑制とともに、交付税算入率の高い起債の借入など財政の健全化を図る。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104139</xdr:rowOff>
    </xdr:to>
    <xdr:cxnSp macro="">
      <xdr:nvCxnSpPr>
        <xdr:cNvPr id="357" name="直線コネクタ 356"/>
        <xdr:cNvCxnSpPr/>
      </xdr:nvCxnSpPr>
      <xdr:spPr>
        <a:xfrm>
          <a:off x="3987800" y="134452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90424</xdr:rowOff>
    </xdr:to>
    <xdr:cxnSp macro="">
      <xdr:nvCxnSpPr>
        <xdr:cNvPr id="360" name="直線コネクタ 359"/>
        <xdr:cNvCxnSpPr/>
      </xdr:nvCxnSpPr>
      <xdr:spPr>
        <a:xfrm flipV="1">
          <a:off x="3098800" y="13445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79</xdr:row>
      <xdr:rowOff>56135</xdr:rowOff>
    </xdr:to>
    <xdr:cxnSp macro="">
      <xdr:nvCxnSpPr>
        <xdr:cNvPr id="363" name="直線コネクタ 362"/>
        <xdr:cNvCxnSpPr/>
      </xdr:nvCxnSpPr>
      <xdr:spPr>
        <a:xfrm flipV="1">
          <a:off x="2209800" y="134635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110998</xdr:rowOff>
    </xdr:to>
    <xdr:cxnSp macro="">
      <xdr:nvCxnSpPr>
        <xdr:cNvPr id="366" name="直線コネクタ 365"/>
        <xdr:cNvCxnSpPr/>
      </xdr:nvCxnSpPr>
      <xdr:spPr>
        <a:xfrm flipV="1">
          <a:off x="1320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6" name="円/楕円 375"/>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7"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78" name="円/楕円 377"/>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9" name="テキスト ボックス 378"/>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0" name="円/楕円 379"/>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1" name="テキスト ボックス 38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82" name="円/楕円 381"/>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83" name="テキスト ボックス 382"/>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4" name="円/楕円 383"/>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85" name="テキスト ボックス 384"/>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類似団体平均とほぼ同水準で推移している。</a:t>
          </a:r>
          <a:endParaRPr kumimoji="1" lang="en-US" altLang="ja-JP" sz="1300">
            <a:latin typeface="ＭＳ Ｐゴシック"/>
          </a:endParaRPr>
        </a:p>
        <a:p>
          <a:r>
            <a:rPr kumimoji="1" lang="ja-JP" altLang="en-US" sz="1300">
              <a:latin typeface="ＭＳ Ｐゴシック"/>
            </a:rPr>
            <a:t>今後も行財政改革の取り組みを通じて経費の削減に努める。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130266</xdr:rowOff>
    </xdr:from>
    <xdr:to>
      <xdr:col>24</xdr:col>
      <xdr:colOff>31750</xdr:colOff>
      <xdr:row>75</xdr:row>
      <xdr:rowOff>60053</xdr:rowOff>
    </xdr:to>
    <xdr:cxnSp macro="">
      <xdr:nvCxnSpPr>
        <xdr:cNvPr id="420" name="直線コネクタ 419"/>
        <xdr:cNvCxnSpPr/>
      </xdr:nvCxnSpPr>
      <xdr:spPr>
        <a:xfrm>
          <a:off x="15671800" y="1281756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45357</xdr:rowOff>
    </xdr:from>
    <xdr:to>
      <xdr:col>22</xdr:col>
      <xdr:colOff>565150</xdr:colOff>
      <xdr:row>74</xdr:row>
      <xdr:rowOff>130266</xdr:rowOff>
    </xdr:to>
    <xdr:cxnSp macro="">
      <xdr:nvCxnSpPr>
        <xdr:cNvPr id="423" name="直線コネクタ 422"/>
        <xdr:cNvCxnSpPr/>
      </xdr:nvCxnSpPr>
      <xdr:spPr>
        <a:xfrm>
          <a:off x="14782800" y="1273265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45357</xdr:rowOff>
    </xdr:from>
    <xdr:to>
      <xdr:col>21</xdr:col>
      <xdr:colOff>361950</xdr:colOff>
      <xdr:row>74</xdr:row>
      <xdr:rowOff>146594</xdr:rowOff>
    </xdr:to>
    <xdr:cxnSp macro="">
      <xdr:nvCxnSpPr>
        <xdr:cNvPr id="426" name="直線コネクタ 425"/>
        <xdr:cNvCxnSpPr/>
      </xdr:nvCxnSpPr>
      <xdr:spPr>
        <a:xfrm flipV="1">
          <a:off x="13893800" y="1273265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64951</xdr:rowOff>
    </xdr:from>
    <xdr:to>
      <xdr:col>20</xdr:col>
      <xdr:colOff>158750</xdr:colOff>
      <xdr:row>74</xdr:row>
      <xdr:rowOff>146594</xdr:rowOff>
    </xdr:to>
    <xdr:cxnSp macro="">
      <xdr:nvCxnSpPr>
        <xdr:cNvPr id="429" name="直線コネクタ 428"/>
        <xdr:cNvCxnSpPr/>
      </xdr:nvCxnSpPr>
      <xdr:spPr>
        <a:xfrm>
          <a:off x="13004800" y="127522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9253</xdr:rowOff>
    </xdr:from>
    <xdr:to>
      <xdr:col>24</xdr:col>
      <xdr:colOff>82550</xdr:colOff>
      <xdr:row>75</xdr:row>
      <xdr:rowOff>110853</xdr:rowOff>
    </xdr:to>
    <xdr:sp macro="" textlink="">
      <xdr:nvSpPr>
        <xdr:cNvPr id="439" name="円/楕円 438"/>
        <xdr:cNvSpPr/>
      </xdr:nvSpPr>
      <xdr:spPr>
        <a:xfrm>
          <a:off x="16459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25780</xdr:rowOff>
    </xdr:from>
    <xdr:ext cx="762000" cy="259045"/>
    <xdr:sp macro="" textlink="">
      <xdr:nvSpPr>
        <xdr:cNvPr id="440" name="公債費以外該当値テキスト"/>
        <xdr:cNvSpPr txBox="1"/>
      </xdr:nvSpPr>
      <xdr:spPr>
        <a:xfrm>
          <a:off x="16598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79466</xdr:rowOff>
    </xdr:from>
    <xdr:to>
      <xdr:col>22</xdr:col>
      <xdr:colOff>615950</xdr:colOff>
      <xdr:row>75</xdr:row>
      <xdr:rowOff>9616</xdr:rowOff>
    </xdr:to>
    <xdr:sp macro="" textlink="">
      <xdr:nvSpPr>
        <xdr:cNvPr id="441" name="円/楕円 440"/>
        <xdr:cNvSpPr/>
      </xdr:nvSpPr>
      <xdr:spPr>
        <a:xfrm>
          <a:off x="15621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19793</xdr:rowOff>
    </xdr:from>
    <xdr:ext cx="736600" cy="259045"/>
    <xdr:sp macro="" textlink="">
      <xdr:nvSpPr>
        <xdr:cNvPr id="442" name="テキスト ボックス 441"/>
        <xdr:cNvSpPr txBox="1"/>
      </xdr:nvSpPr>
      <xdr:spPr>
        <a:xfrm>
          <a:off x="15290800" y="1253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166007</xdr:rowOff>
    </xdr:from>
    <xdr:to>
      <xdr:col>21</xdr:col>
      <xdr:colOff>412750</xdr:colOff>
      <xdr:row>74</xdr:row>
      <xdr:rowOff>96157</xdr:rowOff>
    </xdr:to>
    <xdr:sp macro="" textlink="">
      <xdr:nvSpPr>
        <xdr:cNvPr id="443" name="円/楕円 442"/>
        <xdr:cNvSpPr/>
      </xdr:nvSpPr>
      <xdr:spPr>
        <a:xfrm>
          <a:off x="14732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106334</xdr:rowOff>
    </xdr:from>
    <xdr:ext cx="762000" cy="259045"/>
    <xdr:sp macro="" textlink="">
      <xdr:nvSpPr>
        <xdr:cNvPr id="444" name="テキスト ボックス 443"/>
        <xdr:cNvSpPr txBox="1"/>
      </xdr:nvSpPr>
      <xdr:spPr>
        <a:xfrm>
          <a:off x="14401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95794</xdr:rowOff>
    </xdr:from>
    <xdr:to>
      <xdr:col>20</xdr:col>
      <xdr:colOff>209550</xdr:colOff>
      <xdr:row>75</xdr:row>
      <xdr:rowOff>25944</xdr:rowOff>
    </xdr:to>
    <xdr:sp macro="" textlink="">
      <xdr:nvSpPr>
        <xdr:cNvPr id="445" name="円/楕円 444"/>
        <xdr:cNvSpPr/>
      </xdr:nvSpPr>
      <xdr:spPr>
        <a:xfrm>
          <a:off x="13843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36121</xdr:rowOff>
    </xdr:from>
    <xdr:ext cx="762000" cy="259045"/>
    <xdr:sp macro="" textlink="">
      <xdr:nvSpPr>
        <xdr:cNvPr id="446" name="テキスト ボックス 445"/>
        <xdr:cNvSpPr txBox="1"/>
      </xdr:nvSpPr>
      <xdr:spPr>
        <a:xfrm>
          <a:off x="13512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14151</xdr:rowOff>
    </xdr:from>
    <xdr:to>
      <xdr:col>19</xdr:col>
      <xdr:colOff>6350</xdr:colOff>
      <xdr:row>74</xdr:row>
      <xdr:rowOff>115751</xdr:rowOff>
    </xdr:to>
    <xdr:sp macro="" textlink="">
      <xdr:nvSpPr>
        <xdr:cNvPr id="447" name="円/楕円 446"/>
        <xdr:cNvSpPr/>
      </xdr:nvSpPr>
      <xdr:spPr>
        <a:xfrm>
          <a:off x="12954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125928</xdr:rowOff>
    </xdr:from>
    <xdr:ext cx="762000" cy="259045"/>
    <xdr:sp macro="" textlink="">
      <xdr:nvSpPr>
        <xdr:cNvPr id="448" name="テキスト ボックス 447"/>
        <xdr:cNvSpPr txBox="1"/>
      </xdr:nvSpPr>
      <xdr:spPr>
        <a:xfrm>
          <a:off x="12623800" y="124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北海道平取町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112566</xdr:rowOff>
    </xdr:from>
    <xdr:to>
      <xdr:col>4</xdr:col>
      <xdr:colOff>1117600</xdr:colOff>
      <xdr:row>14</xdr:row>
      <xdr:rowOff>161023</xdr:rowOff>
    </xdr:to>
    <xdr:cxnSp macro="">
      <xdr:nvCxnSpPr>
        <xdr:cNvPr id="46" name="直線コネクタ 45"/>
        <xdr:cNvCxnSpPr/>
      </xdr:nvCxnSpPr>
      <xdr:spPr bwMode="auto">
        <a:xfrm flipV="1">
          <a:off x="5003800" y="2560491"/>
          <a:ext cx="647700" cy="4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161023</xdr:rowOff>
    </xdr:from>
    <xdr:to>
      <xdr:col>4</xdr:col>
      <xdr:colOff>469900</xdr:colOff>
      <xdr:row>15</xdr:row>
      <xdr:rowOff>143158</xdr:rowOff>
    </xdr:to>
    <xdr:cxnSp macro="">
      <xdr:nvCxnSpPr>
        <xdr:cNvPr id="49" name="直線コネクタ 48"/>
        <xdr:cNvCxnSpPr/>
      </xdr:nvCxnSpPr>
      <xdr:spPr bwMode="auto">
        <a:xfrm flipV="1">
          <a:off x="4305300" y="2608948"/>
          <a:ext cx="698500" cy="15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102845</xdr:rowOff>
    </xdr:from>
    <xdr:to>
      <xdr:col>3</xdr:col>
      <xdr:colOff>904875</xdr:colOff>
      <xdr:row>15</xdr:row>
      <xdr:rowOff>143158</xdr:rowOff>
    </xdr:to>
    <xdr:cxnSp macro="">
      <xdr:nvCxnSpPr>
        <xdr:cNvPr id="52" name="直線コネクタ 51"/>
        <xdr:cNvCxnSpPr/>
      </xdr:nvCxnSpPr>
      <xdr:spPr bwMode="auto">
        <a:xfrm>
          <a:off x="3606800" y="2722220"/>
          <a:ext cx="698500" cy="4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102845</xdr:rowOff>
    </xdr:from>
    <xdr:to>
      <xdr:col>3</xdr:col>
      <xdr:colOff>206375</xdr:colOff>
      <xdr:row>16</xdr:row>
      <xdr:rowOff>295</xdr:rowOff>
    </xdr:to>
    <xdr:cxnSp macro="">
      <xdr:nvCxnSpPr>
        <xdr:cNvPr id="55" name="直線コネクタ 54"/>
        <xdr:cNvCxnSpPr/>
      </xdr:nvCxnSpPr>
      <xdr:spPr bwMode="auto">
        <a:xfrm flipV="1">
          <a:off x="2908300" y="2722220"/>
          <a:ext cx="698500" cy="6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61766</xdr:rowOff>
    </xdr:from>
    <xdr:to>
      <xdr:col>5</xdr:col>
      <xdr:colOff>34925</xdr:colOff>
      <xdr:row>14</xdr:row>
      <xdr:rowOff>163366</xdr:rowOff>
    </xdr:to>
    <xdr:sp macro="" textlink="">
      <xdr:nvSpPr>
        <xdr:cNvPr id="65" name="円/楕円 64"/>
        <xdr:cNvSpPr/>
      </xdr:nvSpPr>
      <xdr:spPr bwMode="auto">
        <a:xfrm>
          <a:off x="5600700" y="25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78293</xdr:rowOff>
    </xdr:from>
    <xdr:ext cx="762000" cy="259045"/>
    <xdr:sp macro="" textlink="">
      <xdr:nvSpPr>
        <xdr:cNvPr id="66" name="人口1人当たり決算額の推移該当値テキスト130"/>
        <xdr:cNvSpPr txBox="1"/>
      </xdr:nvSpPr>
      <xdr:spPr>
        <a:xfrm>
          <a:off x="5740400" y="235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240,859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110223</xdr:rowOff>
    </xdr:from>
    <xdr:to>
      <xdr:col>4</xdr:col>
      <xdr:colOff>520700</xdr:colOff>
      <xdr:row>15</xdr:row>
      <xdr:rowOff>40373</xdr:rowOff>
    </xdr:to>
    <xdr:sp macro="" textlink="">
      <xdr:nvSpPr>
        <xdr:cNvPr id="67" name="円/楕円 66"/>
        <xdr:cNvSpPr/>
      </xdr:nvSpPr>
      <xdr:spPr bwMode="auto">
        <a:xfrm>
          <a:off x="49530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50550</xdr:rowOff>
    </xdr:from>
    <xdr:ext cx="736600" cy="259045"/>
    <xdr:sp macro="" textlink="">
      <xdr:nvSpPr>
        <xdr:cNvPr id="68" name="テキスト ボックス 67"/>
        <xdr:cNvSpPr txBox="1"/>
      </xdr:nvSpPr>
      <xdr:spPr>
        <a:xfrm>
          <a:off x="4622800" y="232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92358</xdr:rowOff>
    </xdr:from>
    <xdr:to>
      <xdr:col>3</xdr:col>
      <xdr:colOff>955675</xdr:colOff>
      <xdr:row>16</xdr:row>
      <xdr:rowOff>22508</xdr:rowOff>
    </xdr:to>
    <xdr:sp macro="" textlink="">
      <xdr:nvSpPr>
        <xdr:cNvPr id="69" name="円/楕円 68"/>
        <xdr:cNvSpPr/>
      </xdr:nvSpPr>
      <xdr:spPr bwMode="auto">
        <a:xfrm>
          <a:off x="4254500" y="271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32685</xdr:rowOff>
    </xdr:from>
    <xdr:ext cx="762000" cy="259045"/>
    <xdr:sp macro="" textlink="">
      <xdr:nvSpPr>
        <xdr:cNvPr id="70" name="テキスト ボックス 69"/>
        <xdr:cNvSpPr txBox="1"/>
      </xdr:nvSpPr>
      <xdr:spPr>
        <a:xfrm>
          <a:off x="3924300" y="248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52045</xdr:rowOff>
    </xdr:from>
    <xdr:to>
      <xdr:col>3</xdr:col>
      <xdr:colOff>257175</xdr:colOff>
      <xdr:row>15</xdr:row>
      <xdr:rowOff>153645</xdr:rowOff>
    </xdr:to>
    <xdr:sp macro="" textlink="">
      <xdr:nvSpPr>
        <xdr:cNvPr id="71" name="円/楕円 70"/>
        <xdr:cNvSpPr/>
      </xdr:nvSpPr>
      <xdr:spPr bwMode="auto">
        <a:xfrm>
          <a:off x="3556000" y="267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163822</xdr:rowOff>
    </xdr:from>
    <xdr:ext cx="762000" cy="259045"/>
    <xdr:sp macro="" textlink="">
      <xdr:nvSpPr>
        <xdr:cNvPr id="72" name="テキスト ボックス 71"/>
        <xdr:cNvSpPr txBox="1"/>
      </xdr:nvSpPr>
      <xdr:spPr>
        <a:xfrm>
          <a:off x="3225800" y="24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120945</xdr:rowOff>
    </xdr:from>
    <xdr:to>
      <xdr:col>2</xdr:col>
      <xdr:colOff>692150</xdr:colOff>
      <xdr:row>16</xdr:row>
      <xdr:rowOff>51095</xdr:rowOff>
    </xdr:to>
    <xdr:sp macro="" textlink="">
      <xdr:nvSpPr>
        <xdr:cNvPr id="73" name="円/楕円 72"/>
        <xdr:cNvSpPr/>
      </xdr:nvSpPr>
      <xdr:spPr bwMode="auto">
        <a:xfrm>
          <a:off x="2857500" y="274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61272</xdr:rowOff>
    </xdr:from>
    <xdr:ext cx="762000" cy="259045"/>
    <xdr:sp macro="" textlink="">
      <xdr:nvSpPr>
        <xdr:cNvPr id="74" name="テキスト ボックス 73"/>
        <xdr:cNvSpPr txBox="1"/>
      </xdr:nvSpPr>
      <xdr:spPr>
        <a:xfrm>
          <a:off x="2527300" y="25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317894</xdr:rowOff>
    </xdr:from>
    <xdr:to>
      <xdr:col>4</xdr:col>
      <xdr:colOff>1117600</xdr:colOff>
      <xdr:row>35</xdr:row>
      <xdr:rowOff>89700</xdr:rowOff>
    </xdr:to>
    <xdr:cxnSp macro="">
      <xdr:nvCxnSpPr>
        <xdr:cNvPr id="107" name="直線コネクタ 106"/>
        <xdr:cNvCxnSpPr/>
      </xdr:nvCxnSpPr>
      <xdr:spPr bwMode="auto">
        <a:xfrm>
          <a:off x="5003800" y="6585344"/>
          <a:ext cx="647700" cy="1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74478</xdr:rowOff>
    </xdr:from>
    <xdr:ext cx="762000" cy="259045"/>
    <xdr:sp macro="" textlink="">
      <xdr:nvSpPr>
        <xdr:cNvPr id="108" name="人口1人当たり決算額の推移平均値テキスト445"/>
        <xdr:cNvSpPr txBox="1"/>
      </xdr:nvSpPr>
      <xdr:spPr>
        <a:xfrm>
          <a:off x="5740400" y="6684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317894</xdr:rowOff>
    </xdr:from>
    <xdr:to>
      <xdr:col>4</xdr:col>
      <xdr:colOff>469900</xdr:colOff>
      <xdr:row>34</xdr:row>
      <xdr:rowOff>328028</xdr:rowOff>
    </xdr:to>
    <xdr:cxnSp macro="">
      <xdr:nvCxnSpPr>
        <xdr:cNvPr id="110" name="直線コネクタ 109"/>
        <xdr:cNvCxnSpPr/>
      </xdr:nvCxnSpPr>
      <xdr:spPr bwMode="auto">
        <a:xfrm flipV="1">
          <a:off x="4305300" y="6585344"/>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203594</xdr:rowOff>
    </xdr:from>
    <xdr:to>
      <xdr:col>3</xdr:col>
      <xdr:colOff>904875</xdr:colOff>
      <xdr:row>34</xdr:row>
      <xdr:rowOff>328028</xdr:rowOff>
    </xdr:to>
    <xdr:cxnSp macro="">
      <xdr:nvCxnSpPr>
        <xdr:cNvPr id="113" name="直線コネクタ 112"/>
        <xdr:cNvCxnSpPr/>
      </xdr:nvCxnSpPr>
      <xdr:spPr bwMode="auto">
        <a:xfrm>
          <a:off x="3606800" y="6471044"/>
          <a:ext cx="698500" cy="12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134138</xdr:rowOff>
    </xdr:from>
    <xdr:to>
      <xdr:col>3</xdr:col>
      <xdr:colOff>206375</xdr:colOff>
      <xdr:row>34</xdr:row>
      <xdr:rowOff>203594</xdr:rowOff>
    </xdr:to>
    <xdr:cxnSp macro="">
      <xdr:nvCxnSpPr>
        <xdr:cNvPr id="116" name="直線コネクタ 115"/>
        <xdr:cNvCxnSpPr/>
      </xdr:nvCxnSpPr>
      <xdr:spPr bwMode="auto">
        <a:xfrm>
          <a:off x="2908300" y="6401588"/>
          <a:ext cx="698500" cy="6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38900</xdr:rowOff>
    </xdr:from>
    <xdr:to>
      <xdr:col>5</xdr:col>
      <xdr:colOff>34925</xdr:colOff>
      <xdr:row>35</xdr:row>
      <xdr:rowOff>140500</xdr:rowOff>
    </xdr:to>
    <xdr:sp macro="" textlink="">
      <xdr:nvSpPr>
        <xdr:cNvPr id="126" name="円/楕円 125"/>
        <xdr:cNvSpPr/>
      </xdr:nvSpPr>
      <xdr:spPr bwMode="auto">
        <a:xfrm>
          <a:off x="5600700" y="664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226877</xdr:rowOff>
    </xdr:from>
    <xdr:ext cx="762000" cy="259045"/>
    <xdr:sp macro="" textlink="">
      <xdr:nvSpPr>
        <xdr:cNvPr id="127" name="人口1人当たり決算額の推移該当値テキスト445"/>
        <xdr:cNvSpPr txBox="1"/>
      </xdr:nvSpPr>
      <xdr:spPr>
        <a:xfrm>
          <a:off x="5740400" y="64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267094</xdr:rowOff>
    </xdr:from>
    <xdr:to>
      <xdr:col>4</xdr:col>
      <xdr:colOff>520700</xdr:colOff>
      <xdr:row>35</xdr:row>
      <xdr:rowOff>25794</xdr:rowOff>
    </xdr:to>
    <xdr:sp macro="" textlink="">
      <xdr:nvSpPr>
        <xdr:cNvPr id="128" name="円/楕円 127"/>
        <xdr:cNvSpPr/>
      </xdr:nvSpPr>
      <xdr:spPr bwMode="auto">
        <a:xfrm>
          <a:off x="4953000" y="65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35971</xdr:rowOff>
    </xdr:from>
    <xdr:ext cx="736600" cy="259045"/>
    <xdr:sp macro="" textlink="">
      <xdr:nvSpPr>
        <xdr:cNvPr id="129" name="テキスト ボックス 128"/>
        <xdr:cNvSpPr txBox="1"/>
      </xdr:nvSpPr>
      <xdr:spPr>
        <a:xfrm>
          <a:off x="4622800" y="630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277228</xdr:rowOff>
    </xdr:from>
    <xdr:to>
      <xdr:col>3</xdr:col>
      <xdr:colOff>955675</xdr:colOff>
      <xdr:row>35</xdr:row>
      <xdr:rowOff>35928</xdr:rowOff>
    </xdr:to>
    <xdr:sp macro="" textlink="">
      <xdr:nvSpPr>
        <xdr:cNvPr id="130" name="円/楕円 129"/>
        <xdr:cNvSpPr/>
      </xdr:nvSpPr>
      <xdr:spPr bwMode="auto">
        <a:xfrm>
          <a:off x="4254500" y="654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46105</xdr:rowOff>
    </xdr:from>
    <xdr:ext cx="762000" cy="259045"/>
    <xdr:sp macro="" textlink="">
      <xdr:nvSpPr>
        <xdr:cNvPr id="131" name="テキスト ボックス 130"/>
        <xdr:cNvSpPr txBox="1"/>
      </xdr:nvSpPr>
      <xdr:spPr>
        <a:xfrm>
          <a:off x="3924300" y="63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152794</xdr:rowOff>
    </xdr:from>
    <xdr:to>
      <xdr:col>3</xdr:col>
      <xdr:colOff>257175</xdr:colOff>
      <xdr:row>34</xdr:row>
      <xdr:rowOff>254394</xdr:rowOff>
    </xdr:to>
    <xdr:sp macro="" textlink="">
      <xdr:nvSpPr>
        <xdr:cNvPr id="132" name="円/楕円 131"/>
        <xdr:cNvSpPr/>
      </xdr:nvSpPr>
      <xdr:spPr bwMode="auto">
        <a:xfrm>
          <a:off x="3556000" y="642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264571</xdr:rowOff>
    </xdr:from>
    <xdr:ext cx="762000" cy="259045"/>
    <xdr:sp macro="" textlink="">
      <xdr:nvSpPr>
        <xdr:cNvPr id="133" name="テキスト ボックス 132"/>
        <xdr:cNvSpPr txBox="1"/>
      </xdr:nvSpPr>
      <xdr:spPr>
        <a:xfrm>
          <a:off x="3225800" y="618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83338</xdr:rowOff>
    </xdr:from>
    <xdr:to>
      <xdr:col>2</xdr:col>
      <xdr:colOff>692150</xdr:colOff>
      <xdr:row>34</xdr:row>
      <xdr:rowOff>184938</xdr:rowOff>
    </xdr:to>
    <xdr:sp macro="" textlink="">
      <xdr:nvSpPr>
        <xdr:cNvPr id="134" name="円/楕円 133"/>
        <xdr:cNvSpPr/>
      </xdr:nvSpPr>
      <xdr:spPr bwMode="auto">
        <a:xfrm>
          <a:off x="2857500" y="635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195115</xdr:rowOff>
    </xdr:from>
    <xdr:ext cx="762000" cy="259045"/>
    <xdr:sp macro="" textlink="">
      <xdr:nvSpPr>
        <xdr:cNvPr id="135" name="テキスト ボックス 134"/>
        <xdr:cNvSpPr txBox="1"/>
      </xdr:nvSpPr>
      <xdr:spPr>
        <a:xfrm>
          <a:off x="2527300" y="611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a:t>
          </a:r>
          <a:r>
            <a:rPr kumimoji="1" lang="en-US" altLang="ja-JP" sz="1400">
              <a:latin typeface="ＭＳ ゴシック" pitchFamily="49" charset="-128"/>
              <a:ea typeface="ＭＳ ゴシック" pitchFamily="49" charset="-128"/>
            </a:rPr>
            <a:t>951,798</a:t>
          </a:r>
          <a:r>
            <a:rPr kumimoji="1" lang="ja-JP" altLang="en-US" sz="1400">
              <a:latin typeface="ＭＳ ゴシック" pitchFamily="49" charset="-128"/>
              <a:ea typeface="ＭＳ ゴシック" pitchFamily="49" charset="-128"/>
            </a:rPr>
            <a:t>千円で前年度比較△</a:t>
          </a:r>
          <a:r>
            <a:rPr kumimoji="1" lang="en-US" altLang="ja-JP" sz="1400">
              <a:latin typeface="ＭＳ ゴシック" pitchFamily="49" charset="-128"/>
              <a:ea typeface="ＭＳ ゴシック" pitchFamily="49" charset="-128"/>
            </a:rPr>
            <a:t>14､643</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29,035</a:t>
          </a:r>
          <a:r>
            <a:rPr kumimoji="1" lang="ja-JP" altLang="en-US" sz="1400">
              <a:latin typeface="ＭＳ ゴシック" pitchFamily="49" charset="-128"/>
              <a:ea typeface="ＭＳ ゴシック" pitchFamily="49" charset="-128"/>
            </a:rPr>
            <a:t>千円で財政調整基金への積立がなかったことにより、マイナスとなっている。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各特別会計において、黒字となっているため、連結赤字比率は、算定されないことになる。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過去の大型事業に係る借入金の償還終了に伴い、年々償還金が減少し、実質公債費率も前年度</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平成２３年度決算以降、「将来負担額」より「充当可能財源等」が上回り将来負担比率は算定されていない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今後も将来負担額の抑制と充当可能財源等の確保により、健全な比率の維持に努める。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1" zoomScaleNormal="9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6420461</v>
      </c>
      <c r="BO4" s="349"/>
      <c r="BP4" s="349"/>
      <c r="BQ4" s="349"/>
      <c r="BR4" s="349"/>
      <c r="BS4" s="349"/>
      <c r="BT4" s="349"/>
      <c r="BU4" s="350"/>
      <c r="BV4" s="348">
        <v>6278408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6347616</v>
      </c>
      <c r="BO5" s="386"/>
      <c r="BP5" s="386"/>
      <c r="BQ5" s="386"/>
      <c r="BR5" s="386"/>
      <c r="BS5" s="386"/>
      <c r="BT5" s="386"/>
      <c r="BU5" s="387"/>
      <c r="BV5" s="385">
        <v>6187925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83.7</v>
      </c>
      <c r="CU5" s="383"/>
      <c r="CV5" s="383"/>
      <c r="CW5" s="383"/>
      <c r="CX5" s="383"/>
      <c r="CY5" s="383"/>
      <c r="CZ5" s="383"/>
      <c r="DA5" s="384"/>
      <c r="DB5" s="382">
        <v>79.900000000000006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72845</v>
      </c>
      <c r="BO6" s="386"/>
      <c r="BP6" s="386"/>
      <c r="BQ6" s="386"/>
      <c r="BR6" s="386"/>
      <c r="BS6" s="386"/>
      <c r="BT6" s="386"/>
      <c r="BU6" s="387"/>
      <c r="BV6" s="385">
        <v>90483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88.2</v>
      </c>
      <c r="CU6" s="423"/>
      <c r="CV6" s="423"/>
      <c r="CW6" s="423"/>
      <c r="CX6" s="423"/>
      <c r="CY6" s="423"/>
      <c r="CZ6" s="423"/>
      <c r="DA6" s="424"/>
      <c r="DB6" s="422">
        <v>84.2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500</v>
      </c>
      <c r="BO7" s="386"/>
      <c r="BP7" s="386"/>
      <c r="BQ7" s="386"/>
      <c r="BR7" s="386"/>
      <c r="BS7" s="386"/>
      <c r="BT7" s="386"/>
      <c r="BU7" s="387"/>
      <c r="BV7" s="385">
        <v>3746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3543623</v>
      </c>
      <c r="CU7" s="386"/>
      <c r="CV7" s="386"/>
      <c r="CW7" s="386"/>
      <c r="CX7" s="386"/>
      <c r="CY7" s="386"/>
      <c r="CZ7" s="386"/>
      <c r="DA7" s="387"/>
      <c r="DB7" s="385">
        <v>3825736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72345</v>
      </c>
      <c r="BO8" s="386"/>
      <c r="BP8" s="386"/>
      <c r="BQ8" s="386"/>
      <c r="BR8" s="386"/>
      <c r="BS8" s="386"/>
      <c r="BT8" s="386"/>
      <c r="BU8" s="387"/>
      <c r="BV8" s="385">
        <v>86737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5596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-14392</v>
      </c>
      <c r="BO9" s="386"/>
      <c r="BP9" s="386"/>
      <c r="BQ9" s="386"/>
      <c r="BR9" s="386"/>
      <c r="BS9" s="386"/>
      <c r="BT9" s="386"/>
      <c r="BU9" s="387"/>
      <c r="BV9" s="385">
        <v>10355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6173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2997</v>
      </c>
      <c r="BO10" s="386"/>
      <c r="BP10" s="386"/>
      <c r="BQ10" s="386"/>
      <c r="BR10" s="386"/>
      <c r="BS10" s="386"/>
      <c r="BT10" s="386"/>
      <c r="BU10" s="387"/>
      <c r="BV10" s="385">
        <v>103467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5416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17640</v>
      </c>
      <c r="BO12" s="386"/>
      <c r="BP12" s="386"/>
      <c r="BQ12" s="386"/>
      <c r="BR12" s="386"/>
      <c r="BS12" s="386"/>
      <c r="BT12" s="386"/>
      <c r="BU12" s="387"/>
      <c r="BV12" s="385">
        <v>6486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5365</v>
      </c>
      <c r="S13" s="467"/>
      <c r="T13" s="467"/>
      <c r="U13" s="467"/>
      <c r="V13" s="468"/>
      <c r="W13" s="401" t="s">
        <v>124</v>
      </c>
      <c r="X13" s="402"/>
      <c r="Y13" s="402"/>
      <c r="Z13" s="402"/>
      <c r="AA13" s="402"/>
      <c r="AB13" s="392"/>
      <c r="AC13" s="436">
        <v>1114</v>
      </c>
      <c r="AD13" s="437"/>
      <c r="AE13" s="437"/>
      <c r="AF13" s="437"/>
      <c r="AG13" s="476"/>
      <c r="AH13" s="436">
        <v>1124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-29035</v>
      </c>
      <c r="BO13" s="386"/>
      <c r="BP13" s="386"/>
      <c r="BQ13" s="386"/>
      <c r="BR13" s="386"/>
      <c r="BS13" s="386"/>
      <c r="BT13" s="386"/>
      <c r="BU13" s="387"/>
      <c r="BV13" s="385">
        <v>107336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7.5</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5520</v>
      </c>
      <c r="S14" s="467"/>
      <c r="T14" s="467"/>
      <c r="U14" s="467"/>
      <c r="V14" s="468"/>
      <c r="W14" s="375"/>
      <c r="X14" s="376"/>
      <c r="Y14" s="376"/>
      <c r="Z14" s="376"/>
      <c r="AA14" s="376"/>
      <c r="AB14" s="365"/>
      <c r="AC14" s="469">
        <v>36.6</v>
      </c>
      <c r="AD14" s="470"/>
      <c r="AE14" s="470"/>
      <c r="AF14" s="470"/>
      <c r="AG14" s="471"/>
      <c r="AH14" s="469">
        <v>34.9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5454</v>
      </c>
      <c r="S15" s="467"/>
      <c r="T15" s="467"/>
      <c r="U15" s="467"/>
      <c r="V15" s="468"/>
      <c r="W15" s="401" t="s">
        <v>131</v>
      </c>
      <c r="X15" s="402"/>
      <c r="Y15" s="402"/>
      <c r="Z15" s="402"/>
      <c r="AA15" s="402"/>
      <c r="AB15" s="392"/>
      <c r="AC15" s="436">
        <v>489</v>
      </c>
      <c r="AD15" s="437"/>
      <c r="AE15" s="437"/>
      <c r="AF15" s="437"/>
      <c r="AG15" s="476"/>
      <c r="AH15" s="436">
        <v>565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530321</v>
      </c>
      <c r="BO15" s="349"/>
      <c r="BP15" s="349"/>
      <c r="BQ15" s="349"/>
      <c r="BR15" s="349"/>
      <c r="BS15" s="349"/>
      <c r="BT15" s="349"/>
      <c r="BU15" s="350"/>
      <c r="BV15" s="348">
        <v>523822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16.100000000000001</v>
      </c>
      <c r="AD16" s="470"/>
      <c r="AE16" s="470"/>
      <c r="AF16" s="470"/>
      <c r="AG16" s="471"/>
      <c r="AH16" s="469">
        <v>17.5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3232645</v>
      </c>
      <c r="BO16" s="386"/>
      <c r="BP16" s="386"/>
      <c r="BQ16" s="386"/>
      <c r="BR16" s="386"/>
      <c r="BS16" s="386"/>
      <c r="BT16" s="386"/>
      <c r="BU16" s="387"/>
      <c r="BV16" s="385">
        <v>3487026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1440</v>
      </c>
      <c r="AD17" s="437"/>
      <c r="AE17" s="437"/>
      <c r="AF17" s="437"/>
      <c r="AG17" s="476"/>
      <c r="AH17" s="436">
        <v>1536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659966</v>
      </c>
      <c r="BO17" s="386"/>
      <c r="BP17" s="386"/>
      <c r="BQ17" s="386"/>
      <c r="BR17" s="386"/>
      <c r="BS17" s="386"/>
      <c r="BT17" s="386"/>
      <c r="BU17" s="387"/>
      <c r="BV17" s="385">
        <v>667380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743.09</v>
      </c>
      <c r="M18" s="498"/>
      <c r="N18" s="498"/>
      <c r="O18" s="498"/>
      <c r="P18" s="498"/>
      <c r="Q18" s="498"/>
      <c r="R18" s="499"/>
      <c r="S18" s="499"/>
      <c r="T18" s="499"/>
      <c r="U18" s="499"/>
      <c r="V18" s="500"/>
      <c r="W18" s="403"/>
      <c r="X18" s="404"/>
      <c r="Y18" s="404"/>
      <c r="Z18" s="404"/>
      <c r="AA18" s="404"/>
      <c r="AB18" s="395"/>
      <c r="AC18" s="501">
        <v>47.3</v>
      </c>
      <c r="AD18" s="502"/>
      <c r="AE18" s="502"/>
      <c r="AF18" s="502"/>
      <c r="AG18" s="503"/>
      <c r="AH18" s="501">
        <v>47.6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2999569</v>
      </c>
      <c r="BO18" s="386"/>
      <c r="BP18" s="386"/>
      <c r="BQ18" s="386"/>
      <c r="BR18" s="386"/>
      <c r="BS18" s="386"/>
      <c r="BT18" s="386"/>
      <c r="BU18" s="387"/>
      <c r="BV18" s="385">
        <v>3088405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4145814</v>
      </c>
      <c r="BO19" s="386"/>
      <c r="BP19" s="386"/>
      <c r="BQ19" s="386"/>
      <c r="BR19" s="386"/>
      <c r="BS19" s="386"/>
      <c r="BT19" s="386"/>
      <c r="BU19" s="387"/>
      <c r="BV19" s="385">
        <v>4495835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2412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6252111</v>
      </c>
      <c r="BO23" s="386"/>
      <c r="BP23" s="386"/>
      <c r="BQ23" s="386"/>
      <c r="BR23" s="386"/>
      <c r="BS23" s="386"/>
      <c r="BT23" s="386"/>
      <c r="BU23" s="387"/>
      <c r="BV23" s="385">
        <v>5744579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7100</v>
      </c>
      <c r="R24" s="437"/>
      <c r="S24" s="437"/>
      <c r="T24" s="437"/>
      <c r="U24" s="437"/>
      <c r="V24" s="476"/>
      <c r="W24" s="531"/>
      <c r="X24" s="519"/>
      <c r="Y24" s="520"/>
      <c r="Z24" s="435" t="s">
        <v>155</v>
      </c>
      <c r="AA24" s="415"/>
      <c r="AB24" s="415"/>
      <c r="AC24" s="415"/>
      <c r="AD24" s="415"/>
      <c r="AE24" s="415"/>
      <c r="AF24" s="415"/>
      <c r="AG24" s="416"/>
      <c r="AH24" s="436">
        <v>110</v>
      </c>
      <c r="AI24" s="437"/>
      <c r="AJ24" s="437"/>
      <c r="AK24" s="437"/>
      <c r="AL24" s="476"/>
      <c r="AM24" s="436">
        <v>337040</v>
      </c>
      <c r="AN24" s="437"/>
      <c r="AO24" s="437"/>
      <c r="AP24" s="437"/>
      <c r="AQ24" s="437"/>
      <c r="AR24" s="476"/>
      <c r="AS24" s="436">
        <v>3064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5761571</v>
      </c>
      <c r="BO24" s="386"/>
      <c r="BP24" s="386"/>
      <c r="BQ24" s="386"/>
      <c r="BR24" s="386"/>
      <c r="BS24" s="386"/>
      <c r="BT24" s="386"/>
      <c r="BU24" s="387"/>
      <c r="BV24" s="385">
        <v>5170518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5930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92203</v>
      </c>
      <c r="BO25" s="349"/>
      <c r="BP25" s="349"/>
      <c r="BQ25" s="349"/>
      <c r="BR25" s="349"/>
      <c r="BS25" s="349"/>
      <c r="BT25" s="349"/>
      <c r="BU25" s="350"/>
      <c r="BV25" s="348">
        <v>65285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5720</v>
      </c>
      <c r="R26" s="437"/>
      <c r="S26" s="437"/>
      <c r="T26" s="437"/>
      <c r="U26" s="437"/>
      <c r="V26" s="476"/>
      <c r="W26" s="531"/>
      <c r="X26" s="519"/>
      <c r="Y26" s="520"/>
      <c r="Z26" s="435" t="s">
        <v>161</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2550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2150</v>
      </c>
      <c r="R28" s="437"/>
      <c r="S28" s="437"/>
      <c r="T28" s="437"/>
      <c r="U28" s="437"/>
      <c r="V28" s="476"/>
      <c r="W28" s="531"/>
      <c r="X28" s="519"/>
      <c r="Y28" s="520"/>
      <c r="Z28" s="435" t="s">
        <v>167</v>
      </c>
      <c r="AA28" s="415"/>
      <c r="AB28" s="415"/>
      <c r="AC28" s="415"/>
      <c r="AD28" s="415"/>
      <c r="AE28" s="415"/>
      <c r="AF28" s="415"/>
      <c r="AG28" s="416"/>
      <c r="AH28" s="436">
        <v>10</v>
      </c>
      <c r="AI28" s="437"/>
      <c r="AJ28" s="437"/>
      <c r="AK28" s="437"/>
      <c r="AL28" s="476"/>
      <c r="AM28" s="436">
        <v>20980</v>
      </c>
      <c r="AN28" s="437"/>
      <c r="AO28" s="437"/>
      <c r="AP28" s="437"/>
      <c r="AQ28" s="437"/>
      <c r="AR28" s="476"/>
      <c r="AS28" s="436">
        <v>2098</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951798</v>
      </c>
      <c r="BO28" s="349"/>
      <c r="BP28" s="349"/>
      <c r="BQ28" s="349"/>
      <c r="BR28" s="349"/>
      <c r="BS28" s="349"/>
      <c r="BT28" s="349"/>
      <c r="BU28" s="350"/>
      <c r="BV28" s="348">
        <v>966441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10</v>
      </c>
      <c r="M29" s="437"/>
      <c r="N29" s="437"/>
      <c r="O29" s="437"/>
      <c r="P29" s="476"/>
      <c r="Q29" s="436">
        <v>1920</v>
      </c>
      <c r="R29" s="437"/>
      <c r="S29" s="437"/>
      <c r="T29" s="437"/>
      <c r="U29" s="437"/>
      <c r="V29" s="476"/>
      <c r="W29" s="532"/>
      <c r="X29" s="533"/>
      <c r="Y29" s="534"/>
      <c r="Z29" s="435" t="s">
        <v>171</v>
      </c>
      <c r="AA29" s="415"/>
      <c r="AB29" s="415"/>
      <c r="AC29" s="415"/>
      <c r="AD29" s="415"/>
      <c r="AE29" s="415"/>
      <c r="AF29" s="415"/>
      <c r="AG29" s="416"/>
      <c r="AH29" s="436">
        <v>120</v>
      </c>
      <c r="AI29" s="437"/>
      <c r="AJ29" s="437"/>
      <c r="AK29" s="437"/>
      <c r="AL29" s="476"/>
      <c r="AM29" s="436">
        <v>358020</v>
      </c>
      <c r="AN29" s="437"/>
      <c r="AO29" s="437"/>
      <c r="AP29" s="437"/>
      <c r="AQ29" s="437"/>
      <c r="AR29" s="476"/>
      <c r="AS29" s="436">
        <v>2984</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75526</v>
      </c>
      <c r="BO29" s="386"/>
      <c r="BP29" s="386"/>
      <c r="BQ29" s="386"/>
      <c r="BR29" s="386"/>
      <c r="BS29" s="386"/>
      <c r="BT29" s="386"/>
      <c r="BU29" s="387"/>
      <c r="BV29" s="385">
        <v>75428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1552250</v>
      </c>
      <c r="BO30" s="555"/>
      <c r="BP30" s="555"/>
      <c r="BQ30" s="555"/>
      <c r="BR30" s="555"/>
      <c r="BS30" s="555"/>
      <c r="BT30" s="555"/>
      <c r="BU30" s="556"/>
      <c r="BV30" s="554">
        <v>1589859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国民健康保険病院特別会計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平取町外２町衛生施設組合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(有)平取町畜産公社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胆振東部日高西部衛生組合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日高西部消防組合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日高管内地方税滞納整理機構</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日高地区交通災害共済組合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5" zoomScale="44" zoomScaleNormal="4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8" t="s">
        <v>24</v>
      </c>
      <c r="C41" s="1169"/>
      <c r="D41" s="81"/>
      <c r="E41" s="1174" t="s">
        <v>25</v>
      </c>
      <c r="F41" s="1174"/>
      <c r="G41" s="1174"/>
      <c r="H41" s="1175"/>
      <c r="I41" s="82">
        <v>6462</v>
      </c>
      <c r="J41" s="83">
        <v>6060</v>
      </c>
      <c r="K41" s="83">
        <v>5737</v>
      </c>
      <c r="L41" s="83">
        <v>5745</v>
      </c>
      <c r="M41" s="84">
        <v>6252</v>
      </c>
    </row>
    <row r="42" spans="2:13" ht="27.75" customHeight="1" x14ac:dyDescent="0.15">
      <c r="B42" s="1170"/>
      <c r="C42" s="1171"/>
      <c r="D42" s="85"/>
      <c r="E42" s="1176" t="s">
        <v>26</v>
      </c>
      <c r="F42" s="1176"/>
      <c r="G42" s="1176"/>
      <c r="H42" s="1177"/>
      <c r="I42" s="86">
        <v>89</v>
      </c>
      <c r="J42" s="87">
        <v>68</v>
      </c>
      <c r="K42" s="87">
        <v>51</v>
      </c>
      <c r="L42" s="87">
        <v>35</v>
      </c>
      <c r="M42" s="88">
        <v>24</v>
      </c>
    </row>
    <row r="43" spans="2:13" ht="27.75" customHeight="1" x14ac:dyDescent="0.15">
      <c r="B43" s="1170"/>
      <c r="C43" s="1171"/>
      <c r="D43" s="85"/>
      <c r="E43" s="1176" t="s">
        <v>27</v>
      </c>
      <c r="F43" s="1176"/>
      <c r="G43" s="1176"/>
      <c r="H43" s="1177"/>
      <c r="I43" s="86">
        <v>654</v>
      </c>
      <c r="J43" s="87">
        <v>606</v>
      </c>
      <c r="K43" s="87">
        <v>530</v>
      </c>
      <c r="L43" s="87">
        <v>612</v>
      </c>
      <c r="M43" s="88">
        <v>596</v>
      </c>
    </row>
    <row r="44" spans="2:13" ht="27.75" customHeight="1" x14ac:dyDescent="0.15">
      <c r="B44" s="1170"/>
      <c r="C44" s="1171"/>
      <c r="D44" s="85"/>
      <c r="E44" s="1176" t="s">
        <v>28</v>
      </c>
      <c r="F44" s="1176"/>
      <c r="G44" s="1176"/>
      <c r="H44" s="1177"/>
      <c r="I44" s="86">
        <v>203</v>
      </c>
      <c r="J44" s="87">
        <v>150</v>
      </c>
      <c r="K44" s="87">
        <v>122</v>
      </c>
      <c r="L44" s="87">
        <v>102</v>
      </c>
      <c r="M44" s="88">
        <v>84</v>
      </c>
    </row>
    <row r="45" spans="2:13" ht="27.75" customHeight="1" x14ac:dyDescent="0.15">
      <c r="B45" s="1170"/>
      <c r="C45" s="1171"/>
      <c r="D45" s="85"/>
      <c r="E45" s="1176" t="s">
        <v>29</v>
      </c>
      <c r="F45" s="1176"/>
      <c r="G45" s="1176"/>
      <c r="H45" s="1177"/>
      <c r="I45" s="86">
        <v>1086</v>
      </c>
      <c r="J45" s="87">
        <v>1081</v>
      </c>
      <c r="K45" s="87">
        <v>1135</v>
      </c>
      <c r="L45" s="87">
        <v>1110</v>
      </c>
      <c r="M45" s="88">
        <v>998</v>
      </c>
    </row>
    <row r="46" spans="2:13" ht="27.75" customHeight="1" x14ac:dyDescent="0.15">
      <c r="B46" s="1170"/>
      <c r="C46" s="1171"/>
      <c r="D46" s="85"/>
      <c r="E46" s="1176" t="s">
        <v>30</v>
      </c>
      <c r="F46" s="1176"/>
      <c r="G46" s="1176"/>
      <c r="H46" s="1177"/>
      <c r="I46" s="86" t="s">
        <v>480</v>
      </c>
      <c r="J46" s="87" t="s">
        <v>480</v>
      </c>
      <c r="K46" s="87" t="s">
        <v>480</v>
      </c>
      <c r="L46" s="87" t="s">
        <v>480</v>
      </c>
      <c r="M46" s="88" t="s">
        <v>480</v>
      </c>
    </row>
    <row r="47" spans="2:13" ht="27.75" customHeight="1" x14ac:dyDescent="0.15">
      <c r="B47" s="1170"/>
      <c r="C47" s="1171"/>
      <c r="D47" s="85"/>
      <c r="E47" s="1176" t="s">
        <v>31</v>
      </c>
      <c r="F47" s="1176"/>
      <c r="G47" s="1176"/>
      <c r="H47" s="1177"/>
      <c r="I47" s="86" t="s">
        <v>480</v>
      </c>
      <c r="J47" s="87" t="s">
        <v>480</v>
      </c>
      <c r="K47" s="87" t="s">
        <v>480</v>
      </c>
      <c r="L47" s="87" t="s">
        <v>480</v>
      </c>
      <c r="M47" s="88" t="s">
        <v>480</v>
      </c>
    </row>
    <row r="48" spans="2:13" ht="27.75" customHeight="1" x14ac:dyDescent="0.15">
      <c r="B48" s="1172"/>
      <c r="C48" s="1173"/>
      <c r="D48" s="85"/>
      <c r="E48" s="1176" t="s">
        <v>32</v>
      </c>
      <c r="F48" s="1176"/>
      <c r="G48" s="1176"/>
      <c r="H48" s="1177"/>
      <c r="I48" s="86" t="s">
        <v>480</v>
      </c>
      <c r="J48" s="87" t="s">
        <v>480</v>
      </c>
      <c r="K48" s="87" t="s">
        <v>480</v>
      </c>
      <c r="L48" s="87" t="s">
        <v>480</v>
      </c>
      <c r="M48" s="88" t="s">
        <v>480</v>
      </c>
    </row>
    <row r="49" spans="2:13" ht="27.75" customHeight="1" x14ac:dyDescent="0.15">
      <c r="B49" s="1178" t="s">
        <v>33</v>
      </c>
      <c r="C49" s="1179"/>
      <c r="D49" s="89"/>
      <c r="E49" s="1176" t="s">
        <v>34</v>
      </c>
      <c r="F49" s="1176"/>
      <c r="G49" s="1176"/>
      <c r="H49" s="1177"/>
      <c r="I49" s="86">
        <v>2591</v>
      </c>
      <c r="J49" s="87">
        <v>2685</v>
      </c>
      <c r="K49" s="87">
        <v>2657</v>
      </c>
      <c r="L49" s="87">
        <v>2742</v>
      </c>
      <c r="M49" s="88">
        <v>2682</v>
      </c>
    </row>
    <row r="50" spans="2:13" ht="27.75" customHeight="1" x14ac:dyDescent="0.15">
      <c r="B50" s="1170"/>
      <c r="C50" s="1171"/>
      <c r="D50" s="85"/>
      <c r="E50" s="1176" t="s">
        <v>35</v>
      </c>
      <c r="F50" s="1176"/>
      <c r="G50" s="1176"/>
      <c r="H50" s="1177"/>
      <c r="I50" s="86">
        <v>632</v>
      </c>
      <c r="J50" s="87">
        <v>556</v>
      </c>
      <c r="K50" s="87">
        <v>483</v>
      </c>
      <c r="L50" s="87">
        <v>455</v>
      </c>
      <c r="M50" s="88">
        <v>486</v>
      </c>
    </row>
    <row r="51" spans="2:13" ht="27.75" customHeight="1" x14ac:dyDescent="0.15">
      <c r="B51" s="1172"/>
      <c r="C51" s="1173"/>
      <c r="D51" s="85"/>
      <c r="E51" s="1176" t="s">
        <v>36</v>
      </c>
      <c r="F51" s="1176"/>
      <c r="G51" s="1176"/>
      <c r="H51" s="1177"/>
      <c r="I51" s="86">
        <v>5167</v>
      </c>
      <c r="J51" s="87">
        <v>4999</v>
      </c>
      <c r="K51" s="87">
        <v>4830</v>
      </c>
      <c r="L51" s="87">
        <v>4872</v>
      </c>
      <c r="M51" s="88">
        <v>5197</v>
      </c>
    </row>
    <row r="52" spans="2:13" ht="27.75" customHeight="1" thickBot="1" x14ac:dyDescent="0.2">
      <c r="B52" s="1180" t="s">
        <v>37</v>
      </c>
      <c r="C52" s="1181"/>
      <c r="D52" s="90"/>
      <c r="E52" s="1182" t="s">
        <v>38</v>
      </c>
      <c r="F52" s="1182"/>
      <c r="G52" s="1182"/>
      <c r="H52" s="1183"/>
      <c r="I52" s="91">
        <v>105</v>
      </c>
      <c r="J52" s="92">
        <v>-275</v>
      </c>
      <c r="K52" s="92">
        <v>-395</v>
      </c>
      <c r="L52" s="92">
        <v>-464</v>
      </c>
      <c r="M52" s="93">
        <v>-411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385219</v>
      </c>
      <c r="E3" s="116"/>
      <c r="F3" s="117">
        <v>192544</v>
      </c>
      <c r="G3" s="118"/>
      <c r="H3" s="119"/>
    </row>
    <row r="4" spans="1:8" x14ac:dyDescent="0.15">
      <c r="A4" s="120"/>
      <c r="B4" s="121"/>
      <c r="C4" s="122"/>
      <c r="D4" s="123">
        <v>143614</v>
      </c>
      <c r="E4" s="124"/>
      <c r="F4" s="125">
        <v>82235</v>
      </c>
      <c r="G4" s="126"/>
      <c r="H4" s="127"/>
    </row>
    <row r="5" spans="1:8" x14ac:dyDescent="0.15">
      <c r="A5" s="108" t="s">
        <v>512</v>
      </c>
      <c r="B5" s="113"/>
      <c r="C5" s="114"/>
      <c r="D5" s="115">
        <v>229191</v>
      </c>
      <c r="E5" s="116"/>
      <c r="F5" s="117">
        <v>146140</v>
      </c>
      <c r="G5" s="118"/>
      <c r="H5" s="119"/>
    </row>
    <row r="6" spans="1:8" x14ac:dyDescent="0.15">
      <c r="A6" s="120"/>
      <c r="B6" s="121"/>
      <c r="C6" s="122"/>
      <c r="D6" s="123">
        <v>146890</v>
      </c>
      <c r="E6" s="124"/>
      <c r="F6" s="125">
        <v>75451</v>
      </c>
      <c r="G6" s="126"/>
      <c r="H6" s="127"/>
    </row>
    <row r="7" spans="1:8" x14ac:dyDescent="0.15">
      <c r="A7" s="108" t="s">
        <v>513</v>
      </c>
      <c r="B7" s="113"/>
      <c r="C7" s="114"/>
      <c r="D7" s="115">
        <v>373769</v>
      </c>
      <c r="E7" s="116"/>
      <c r="F7" s="117">
        <v>146641</v>
      </c>
      <c r="G7" s="118"/>
      <c r="H7" s="119"/>
    </row>
    <row r="8" spans="1:8" x14ac:dyDescent="0.15">
      <c r="A8" s="120"/>
      <c r="B8" s="121"/>
      <c r="C8" s="122"/>
      <c r="D8" s="123">
        <v>284563</v>
      </c>
      <c r="E8" s="124"/>
      <c r="F8" s="125">
        <v>68142</v>
      </c>
      <c r="G8" s="126"/>
      <c r="H8" s="127"/>
    </row>
    <row r="9" spans="1:8" x14ac:dyDescent="0.15">
      <c r="A9" s="108" t="s">
        <v>514</v>
      </c>
      <c r="B9" s="113"/>
      <c r="C9" s="114"/>
      <c r="D9" s="115">
        <v>345937</v>
      </c>
      <c r="E9" s="116"/>
      <c r="F9" s="117">
        <v>174587</v>
      </c>
      <c r="G9" s="118"/>
      <c r="H9" s="119"/>
    </row>
    <row r="10" spans="1:8" x14ac:dyDescent="0.15">
      <c r="A10" s="120"/>
      <c r="B10" s="121"/>
      <c r="C10" s="122"/>
      <c r="D10" s="123">
        <v>233953</v>
      </c>
      <c r="E10" s="124"/>
      <c r="F10" s="125">
        <v>79695</v>
      </c>
      <c r="G10" s="126"/>
      <c r="H10" s="127"/>
    </row>
    <row r="11" spans="1:8" x14ac:dyDescent="0.15">
      <c r="A11" s="108" t="s">
        <v>515</v>
      </c>
      <c r="B11" s="113"/>
      <c r="C11" s="114"/>
      <c r="D11" s="115">
        <v>399355</v>
      </c>
      <c r="E11" s="116"/>
      <c r="F11" s="117">
        <v>175675</v>
      </c>
      <c r="G11" s="118"/>
      <c r="H11" s="119"/>
    </row>
    <row r="12" spans="1:8" x14ac:dyDescent="0.15">
      <c r="A12" s="120"/>
      <c r="B12" s="121"/>
      <c r="C12" s="128"/>
      <c r="D12" s="123">
        <v>293388</v>
      </c>
      <c r="E12" s="124"/>
      <c r="F12" s="125">
        <v>87698</v>
      </c>
      <c r="G12" s="126"/>
      <c r="H12" s="127"/>
    </row>
    <row r="13" spans="1:8" x14ac:dyDescent="0.15">
      <c r="A13" s="108"/>
      <c r="B13" s="113"/>
      <c r="C13" s="129"/>
      <c r="D13" s="130">
        <v>346694</v>
      </c>
      <c r="E13" s="131"/>
      <c r="F13" s="132">
        <v>167117</v>
      </c>
      <c r="G13" s="133"/>
      <c r="H13" s="119"/>
    </row>
    <row r="14" spans="1:8" x14ac:dyDescent="0.15">
      <c r="A14" s="120"/>
      <c r="B14" s="121"/>
      <c r="C14" s="122"/>
      <c r="D14" s="123">
        <v>220482</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v>
      </c>
      <c r="C19" s="134">
        <f>ROUND(VALUE(SUBSTITUTE(実質収支比率等に係る経年分析!G$48,"▲","-")),2)</f>
        <v>1.89</v>
      </c>
      <c r="D19" s="134">
        <f>ROUND(VALUE(SUBSTITUTE(実質収支比率等に係る経年分析!H$48,"▲","-")),2)</f>
        <v>2.0099999999999998</v>
      </c>
      <c r="E19" s="134">
        <f>ROUND(VALUE(SUBSTITUTE(実質収支比率等に係る経年分析!I$48,"▲","-")),2)</f>
        <v>2.27</v>
      </c>
      <c r="F19" s="134">
        <f>ROUND(VALUE(SUBSTITUTE(実質収支比率等に係る経年分析!J$48,"▲","-")),2)</f>
        <v>2.04</v>
      </c>
    </row>
    <row r="20" spans="1:11" x14ac:dyDescent="0.15">
      <c r="A20" s="134" t="s">
        <v>43</v>
      </c>
      <c r="B20" s="134">
        <f>ROUND(VALUE(SUBSTITUTE(実質収支比率等に係る経年分析!F$47,"▲","-")),2)</f>
        <v>21</v>
      </c>
      <c r="C20" s="134">
        <f>ROUND(VALUE(SUBSTITUTE(実質収支比率等に係る経年分析!G$47,"▲","-")),2)</f>
        <v>23.8</v>
      </c>
      <c r="D20" s="134">
        <f>ROUND(VALUE(SUBSTITUTE(実質収支比率等に係る経年分析!H$47,"▲","-")),2)</f>
        <v>22.85</v>
      </c>
      <c r="E20" s="134">
        <f>ROUND(VALUE(SUBSTITUTE(実質収支比率等に係る経年分析!I$47,"▲","-")),2)</f>
        <v>25.26</v>
      </c>
      <c r="F20" s="134">
        <f>ROUND(VALUE(SUBSTITUTE(実質収支比率等に係る経年分析!J$47,"▲","-")),2)</f>
        <v>26.86</v>
      </c>
    </row>
    <row r="21" spans="1:11" x14ac:dyDescent="0.15">
      <c r="A21" s="134" t="s">
        <v>44</v>
      </c>
      <c r="B21" s="134">
        <f>IF(ISNUMBER(VALUE(SUBSTITUTE(実質収支比率等に係る経年分析!F$49,"▲","-"))),ROUND(VALUE(SUBSTITUTE(実質収支比率等に係る経年分析!F$49,"▲","-")),2),NA())</f>
        <v>4.8899999999999997</v>
      </c>
      <c r="C21" s="134">
        <f>IF(ISNUMBER(VALUE(SUBSTITUTE(実質収支比率等に係る経年分析!G$49,"▲","-"))),ROUND(VALUE(SUBSTITUTE(実質収支比率等に係る経年分析!G$49,"▲","-")),2),NA())</f>
        <v>2.4</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2.81</v>
      </c>
      <c r="F21" s="134">
        <f>IF(ISNUMBER(VALUE(SUBSTITUTE(実質収支比率等に係る経年分析!J$49,"▲","-"))),ROUND(VALUE(SUBSTITUTE(実質収支比率等に係る経年分析!J$49,"▲","-")),2),NA())</f>
        <v>-0.82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国民健康保険病院特別会計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f>IF(ROUND(VALUE(SUBSTITUTE(連結実質赤字比率に係る赤字・黒字の構成分析!G$37,"▲", "-")), 2) &lt; 0, ABS(ROUND(VALUE(SUBSTITUTE(連結実質赤字比率に係る赤字・黒字の構成分析!G$37,"▲", "-")), 2)), NA())</f>
        <v>1.05</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0.6</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2.2599999999999998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717</v>
      </c>
      <c r="E42" s="136"/>
      <c r="F42" s="136"/>
      <c r="G42" s="136">
        <f>'実質公債費比率（分子）の構造'!L$52</f>
        <v>673</v>
      </c>
      <c r="H42" s="136"/>
      <c r="I42" s="136"/>
      <c r="J42" s="136">
        <f>'実質公債費比率（分子）の構造'!M$52</f>
        <v>647</v>
      </c>
      <c r="K42" s="136"/>
      <c r="L42" s="136"/>
      <c r="M42" s="136">
        <f>'実質公債費比率（分子）の構造'!N$52</f>
        <v>649</v>
      </c>
      <c r="N42" s="136"/>
      <c r="O42" s="136"/>
      <c r="P42" s="136">
        <f>'実質公債費比率（分子）の構造'!O$52</f>
        <v>665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18</v>
      </c>
      <c r="C44" s="136"/>
      <c r="D44" s="136"/>
      <c r="E44" s="136">
        <f>'実質公債費比率（分子）の構造'!L$50</f>
        <v>20</v>
      </c>
      <c r="F44" s="136"/>
      <c r="G44" s="136"/>
      <c r="H44" s="136">
        <f>'実質公債費比率（分子）の構造'!M$50</f>
        <v>18</v>
      </c>
      <c r="I44" s="136"/>
      <c r="J44" s="136"/>
      <c r="K44" s="136">
        <f>'実質公債費比率（分子）の構造'!N$50</f>
        <v>16</v>
      </c>
      <c r="L44" s="136"/>
      <c r="M44" s="136"/>
      <c r="N44" s="136">
        <f>'実質公債費比率（分子）の構造'!O$50</f>
        <v>12</v>
      </c>
      <c r="O44" s="136"/>
      <c r="P44" s="136"/>
    </row>
    <row r="45" spans="1:16" x14ac:dyDescent="0.15">
      <c r="A45" s="136" t="s">
        <v>54</v>
      </c>
      <c r="B45" s="136">
        <f>'実質公債費比率（分子）の構造'!K$49</f>
        <v>19</v>
      </c>
      <c r="C45" s="136"/>
      <c r="D45" s="136"/>
      <c r="E45" s="136">
        <f>'実質公債費比率（分子）の構造'!L$49</f>
        <v>18</v>
      </c>
      <c r="F45" s="136"/>
      <c r="G45" s="136"/>
      <c r="H45" s="136">
        <f>'実質公債費比率（分子）の構造'!M$49</f>
        <v>19</v>
      </c>
      <c r="I45" s="136"/>
      <c r="J45" s="136"/>
      <c r="K45" s="136">
        <f>'実質公債費比率（分子）の構造'!N$49</f>
        <v>21</v>
      </c>
      <c r="L45" s="136"/>
      <c r="M45" s="136"/>
      <c r="N45" s="136">
        <f>'実質公債費比率（分子）の構造'!O$49</f>
        <v>20</v>
      </c>
      <c r="O45" s="136"/>
      <c r="P45" s="136"/>
    </row>
    <row r="46" spans="1:16" x14ac:dyDescent="0.15">
      <c r="A46" s="136" t="s">
        <v>55</v>
      </c>
      <c r="B46" s="136">
        <f>'実質公債費比率（分子）の構造'!K$48</f>
        <v>42</v>
      </c>
      <c r="C46" s="136"/>
      <c r="D46" s="136"/>
      <c r="E46" s="136">
        <f>'実質公債費比率（分子）の構造'!L$48</f>
        <v>49</v>
      </c>
      <c r="F46" s="136"/>
      <c r="G46" s="136"/>
      <c r="H46" s="136">
        <f>'実質公債費比率（分子）の構造'!M$48</f>
        <v>46</v>
      </c>
      <c r="I46" s="136"/>
      <c r="J46" s="136"/>
      <c r="K46" s="136">
        <f>'実質公債費比率（分子）の構造'!N$48</f>
        <v>66</v>
      </c>
      <c r="L46" s="136"/>
      <c r="M46" s="136"/>
      <c r="N46" s="136">
        <f>'実質公債費比率（分子）の構造'!O$48</f>
        <v>56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980</v>
      </c>
      <c r="C49" s="136"/>
      <c r="D49" s="136"/>
      <c r="E49" s="136">
        <f>'実質公債費比率（分子）の構造'!L$45</f>
        <v>894</v>
      </c>
      <c r="F49" s="136"/>
      <c r="G49" s="136"/>
      <c r="H49" s="136">
        <f>'実質公債費比率（分子）の構造'!M$45</f>
        <v>823</v>
      </c>
      <c r="I49" s="136"/>
      <c r="J49" s="136"/>
      <c r="K49" s="136">
        <f>'実質公債費比率（分子）の構造'!N$45</f>
        <v>803</v>
      </c>
      <c r="L49" s="136"/>
      <c r="M49" s="136"/>
      <c r="N49" s="136">
        <f>'実質公債費比率（分子）の構造'!O$45</f>
        <v>780</v>
      </c>
      <c r="O49" s="136"/>
      <c r="P49" s="136"/>
    </row>
    <row r="50" spans="1:16" x14ac:dyDescent="0.15">
      <c r="A50" s="136" t="s">
        <v>59</v>
      </c>
      <c r="B50" s="136" t="e">
        <f>NA()</f>
        <v>#N/A</v>
      </c>
      <c r="C50" s="136">
        <f>IF(ISNUMBER('実質公債費比率（分子）の構造'!K$53),'実質公債費比率（分子）の構造'!K$53,NA())</f>
        <v>342</v>
      </c>
      <c r="D50" s="136" t="e">
        <f>NA()</f>
        <v>#N/A</v>
      </c>
      <c r="E50" s="136" t="e">
        <f>NA()</f>
        <v>#N/A</v>
      </c>
      <c r="F50" s="136">
        <f>IF(ISNUMBER('実質公債費比率（分子）の構造'!L$53),'実質公債費比率（分子）の構造'!L$53,NA())</f>
        <v>308</v>
      </c>
      <c r="G50" s="136" t="e">
        <f>NA()</f>
        <v>#N/A</v>
      </c>
      <c r="H50" s="136" t="e">
        <f>NA()</f>
        <v>#N/A</v>
      </c>
      <c r="I50" s="136">
        <f>IF(ISNUMBER('実質公債費比率（分子）の構造'!M$53),'実質公債費比率（分子）の構造'!M$53,NA())</f>
        <v>259</v>
      </c>
      <c r="J50" s="136" t="e">
        <f>NA()</f>
        <v>#N/A</v>
      </c>
      <c r="K50" s="136" t="e">
        <f>NA()</f>
        <v>#N/A</v>
      </c>
      <c r="L50" s="136">
        <f>IF(ISNUMBER('実質公債費比率（分子）の構造'!N$53),'実質公債費比率（分子）の構造'!N$53,NA())</f>
        <v>257</v>
      </c>
      <c r="M50" s="136" t="e">
        <f>NA()</f>
        <v>#N/A</v>
      </c>
      <c r="N50" s="136" t="e">
        <f>NA()</f>
        <v>#N/A</v>
      </c>
      <c r="O50" s="136">
        <f>IF(ISNUMBER('実質公債費比率（分子）の構造'!O$53),'実質公債費比率（分子）の構造'!O$53,NA())</f>
        <v>203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5167</v>
      </c>
      <c r="E56" s="135"/>
      <c r="F56" s="135"/>
      <c r="G56" s="135">
        <f>'将来負担比率（分子）の構造'!J$51</f>
        <v>4999</v>
      </c>
      <c r="H56" s="135"/>
      <c r="I56" s="135"/>
      <c r="J56" s="135">
        <f>'将来負担比率（分子）の構造'!K$51</f>
        <v>4830</v>
      </c>
      <c r="K56" s="135"/>
      <c r="L56" s="135"/>
      <c r="M56" s="135">
        <f>'将来負担比率（分子）の構造'!L$51</f>
        <v>4872</v>
      </c>
      <c r="N56" s="135"/>
      <c r="O56" s="135"/>
      <c r="P56" s="135">
        <f>'将来負担比率（分子）の構造'!M$51</f>
        <v>5197</v>
      </c>
    </row>
    <row r="57" spans="1:16" x14ac:dyDescent="0.15">
      <c r="A57" s="135" t="s">
        <v>35</v>
      </c>
      <c r="B57" s="135"/>
      <c r="C57" s="135"/>
      <c r="D57" s="135">
        <f>'将来負担比率（分子）の構造'!I$50</f>
        <v>632</v>
      </c>
      <c r="E57" s="135"/>
      <c r="F57" s="135"/>
      <c r="G57" s="135">
        <f>'将来負担比率（分子）の構造'!J$50</f>
        <v>556</v>
      </c>
      <c r="H57" s="135"/>
      <c r="I57" s="135"/>
      <c r="J57" s="135">
        <f>'将来負担比率（分子）の構造'!K$50</f>
        <v>483</v>
      </c>
      <c r="K57" s="135"/>
      <c r="L57" s="135"/>
      <c r="M57" s="135">
        <f>'将来負担比率（分子）の構造'!L$50</f>
        <v>455</v>
      </c>
      <c r="N57" s="135"/>
      <c r="O57" s="135"/>
      <c r="P57" s="135">
        <f>'将来負担比率（分子）の構造'!M$50</f>
        <v>486</v>
      </c>
    </row>
    <row r="58" spans="1:16" x14ac:dyDescent="0.15">
      <c r="A58" s="135" t="s">
        <v>34</v>
      </c>
      <c r="B58" s="135"/>
      <c r="C58" s="135"/>
      <c r="D58" s="135">
        <f>'将来負担比率（分子）の構造'!I$49</f>
        <v>2591</v>
      </c>
      <c r="E58" s="135"/>
      <c r="F58" s="135"/>
      <c r="G58" s="135">
        <f>'将来負担比率（分子）の構造'!J$49</f>
        <v>2685</v>
      </c>
      <c r="H58" s="135"/>
      <c r="I58" s="135"/>
      <c r="J58" s="135">
        <f>'将来負担比率（分子）の構造'!K$49</f>
        <v>2657</v>
      </c>
      <c r="K58" s="135"/>
      <c r="L58" s="135"/>
      <c r="M58" s="135">
        <f>'将来負担比率（分子）の構造'!L$49</f>
        <v>2742</v>
      </c>
      <c r="N58" s="135"/>
      <c r="O58" s="135"/>
      <c r="P58" s="135">
        <f>'将来負担比率（分子）の構造'!M$49</f>
        <v>2682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1086</v>
      </c>
      <c r="C62" s="135"/>
      <c r="D62" s="135"/>
      <c r="E62" s="135">
        <f>'将来負担比率（分子）の構造'!J$45</f>
        <v>1081</v>
      </c>
      <c r="F62" s="135"/>
      <c r="G62" s="135"/>
      <c r="H62" s="135">
        <f>'将来負担比率（分子）の構造'!K$45</f>
        <v>1135</v>
      </c>
      <c r="I62" s="135"/>
      <c r="J62" s="135"/>
      <c r="K62" s="135">
        <f>'将来負担比率（分子）の構造'!L$45</f>
        <v>1110</v>
      </c>
      <c r="L62" s="135"/>
      <c r="M62" s="135"/>
      <c r="N62" s="135">
        <f>'将来負担比率（分子）の構造'!M$45</f>
        <v>998</v>
      </c>
      <c r="O62" s="135"/>
      <c r="P62" s="135"/>
    </row>
    <row r="63" spans="1:16" x14ac:dyDescent="0.15">
      <c r="A63" s="135" t="s">
        <v>28</v>
      </c>
      <c r="B63" s="135">
        <f>'将来負担比率（分子）の構造'!I$44</f>
        <v>203</v>
      </c>
      <c r="C63" s="135"/>
      <c r="D63" s="135"/>
      <c r="E63" s="135">
        <f>'将来負担比率（分子）の構造'!J$44</f>
        <v>150</v>
      </c>
      <c r="F63" s="135"/>
      <c r="G63" s="135"/>
      <c r="H63" s="135">
        <f>'将来負担比率（分子）の構造'!K$44</f>
        <v>122</v>
      </c>
      <c r="I63" s="135"/>
      <c r="J63" s="135"/>
      <c r="K63" s="135">
        <f>'将来負担比率（分子）の構造'!L$44</f>
        <v>102</v>
      </c>
      <c r="L63" s="135"/>
      <c r="M63" s="135"/>
      <c r="N63" s="135">
        <f>'将来負担比率（分子）の構造'!M$44</f>
        <v>84</v>
      </c>
      <c r="O63" s="135"/>
      <c r="P63" s="135"/>
    </row>
    <row r="64" spans="1:16" x14ac:dyDescent="0.15">
      <c r="A64" s="135" t="s">
        <v>27</v>
      </c>
      <c r="B64" s="135">
        <f>'将来負担比率（分子）の構造'!I$43</f>
        <v>654</v>
      </c>
      <c r="C64" s="135"/>
      <c r="D64" s="135"/>
      <c r="E64" s="135">
        <f>'将来負担比率（分子）の構造'!J$43</f>
        <v>606</v>
      </c>
      <c r="F64" s="135"/>
      <c r="G64" s="135"/>
      <c r="H64" s="135">
        <f>'将来負担比率（分子）の構造'!K$43</f>
        <v>530</v>
      </c>
      <c r="I64" s="135"/>
      <c r="J64" s="135"/>
      <c r="K64" s="135">
        <f>'将来負担比率（分子）の構造'!L$43</f>
        <v>612</v>
      </c>
      <c r="L64" s="135"/>
      <c r="M64" s="135"/>
      <c r="N64" s="135">
        <f>'将来負担比率（分子）の構造'!M$43</f>
        <v>596</v>
      </c>
      <c r="O64" s="135"/>
      <c r="P64" s="135"/>
    </row>
    <row r="65" spans="1:16" x14ac:dyDescent="0.15">
      <c r="A65" s="135" t="s">
        <v>26</v>
      </c>
      <c r="B65" s="135">
        <f>'将来負担比率（分子）の構造'!I$42</f>
        <v>89</v>
      </c>
      <c r="C65" s="135"/>
      <c r="D65" s="135"/>
      <c r="E65" s="135">
        <f>'将来負担比率（分子）の構造'!J$42</f>
        <v>68</v>
      </c>
      <c r="F65" s="135"/>
      <c r="G65" s="135"/>
      <c r="H65" s="135">
        <f>'将来負担比率（分子）の構造'!K$42</f>
        <v>51</v>
      </c>
      <c r="I65" s="135"/>
      <c r="J65" s="135"/>
      <c r="K65" s="135">
        <f>'将来負担比率（分子）の構造'!L$42</f>
        <v>35</v>
      </c>
      <c r="L65" s="135"/>
      <c r="M65" s="135"/>
      <c r="N65" s="135">
        <f>'将来負担比率（分子）の構造'!M$42</f>
        <v>24</v>
      </c>
      <c r="O65" s="135"/>
      <c r="P65" s="135"/>
    </row>
    <row r="66" spans="1:16" x14ac:dyDescent="0.15">
      <c r="A66" s="135" t="s">
        <v>25</v>
      </c>
      <c r="B66" s="135">
        <f>'将来負担比率（分子）の構造'!I$41</f>
        <v>6462</v>
      </c>
      <c r="C66" s="135"/>
      <c r="D66" s="135"/>
      <c r="E66" s="135">
        <f>'将来負担比率（分子）の構造'!J$41</f>
        <v>6060</v>
      </c>
      <c r="F66" s="135"/>
      <c r="G66" s="135"/>
      <c r="H66" s="135">
        <f>'将来負担比率（分子）の構造'!K$41</f>
        <v>5737</v>
      </c>
      <c r="I66" s="135"/>
      <c r="J66" s="135"/>
      <c r="K66" s="135">
        <f>'将来負担比率（分子）の構造'!L$41</f>
        <v>5745</v>
      </c>
      <c r="L66" s="135"/>
      <c r="M66" s="135"/>
      <c r="N66" s="135">
        <f>'将来負担比率（分子）の構造'!M$41</f>
        <v>6252</v>
      </c>
      <c r="O66" s="135"/>
      <c r="P66" s="135"/>
    </row>
    <row r="67" spans="1:16" x14ac:dyDescent="0.15">
      <c r="A67" s="135" t="s">
        <v>63</v>
      </c>
      <c r="B67" s="135" t="e">
        <f>NA()</f>
        <v>#N/A</v>
      </c>
      <c r="C67" s="135">
        <f>IF(ISNUMBER('将来負担比率（分子）の構造'!I$52), IF('将来負担比率（分子）の構造'!I$52 &lt; 0, 0, '将来負担比率（分子）の構造'!I$52), NA())</f>
        <v>105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502299</v>
      </c>
      <c r="S5" s="583"/>
      <c r="T5" s="583"/>
      <c r="U5" s="583"/>
      <c r="V5" s="583"/>
      <c r="W5" s="583"/>
      <c r="X5" s="583"/>
      <c r="Y5" s="584"/>
      <c r="Z5" s="585">
        <v>7.8</v>
      </c>
      <c r="AA5" s="585"/>
      <c r="AB5" s="585"/>
      <c r="AC5" s="585"/>
      <c r="AD5" s="586">
        <v>502299</v>
      </c>
      <c r="AE5" s="586"/>
      <c r="AF5" s="586"/>
      <c r="AG5" s="586"/>
      <c r="AH5" s="586"/>
      <c r="AI5" s="586"/>
      <c r="AJ5" s="586"/>
      <c r="AK5" s="586"/>
      <c r="AL5" s="587">
        <v>14.8</v>
      </c>
      <c r="AM5" s="588"/>
      <c r="AN5" s="588"/>
      <c r="AO5" s="589"/>
      <c r="AP5" s="579" t="s">
        <v>209</v>
      </c>
      <c r="AQ5" s="580"/>
      <c r="AR5" s="580"/>
      <c r="AS5" s="580"/>
      <c r="AT5" s="580"/>
      <c r="AU5" s="580"/>
      <c r="AV5" s="580"/>
      <c r="AW5" s="580"/>
      <c r="AX5" s="580"/>
      <c r="AY5" s="580"/>
      <c r="AZ5" s="580"/>
      <c r="BA5" s="580"/>
      <c r="BB5" s="580"/>
      <c r="BC5" s="580"/>
      <c r="BD5" s="580"/>
      <c r="BE5" s="580"/>
      <c r="BF5" s="581"/>
      <c r="BG5" s="593">
        <v>501318</v>
      </c>
      <c r="BH5" s="594"/>
      <c r="BI5" s="594"/>
      <c r="BJ5" s="594"/>
      <c r="BK5" s="594"/>
      <c r="BL5" s="594"/>
      <c r="BM5" s="594"/>
      <c r="BN5" s="595"/>
      <c r="BO5" s="596">
        <v>99.8</v>
      </c>
      <c r="BP5" s="596"/>
      <c r="BQ5" s="596"/>
      <c r="BR5" s="596"/>
      <c r="BS5" s="597">
        <v>1210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69631</v>
      </c>
      <c r="S6" s="594"/>
      <c r="T6" s="594"/>
      <c r="U6" s="594"/>
      <c r="V6" s="594"/>
      <c r="W6" s="594"/>
      <c r="X6" s="594"/>
      <c r="Y6" s="595"/>
      <c r="Z6" s="596">
        <v>1.1000000000000001</v>
      </c>
      <c r="AA6" s="596"/>
      <c r="AB6" s="596"/>
      <c r="AC6" s="596"/>
      <c r="AD6" s="597">
        <v>69631</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501318</v>
      </c>
      <c r="BH6" s="594"/>
      <c r="BI6" s="594"/>
      <c r="BJ6" s="594"/>
      <c r="BK6" s="594"/>
      <c r="BL6" s="594"/>
      <c r="BM6" s="594"/>
      <c r="BN6" s="595"/>
      <c r="BO6" s="596">
        <v>99.8</v>
      </c>
      <c r="BP6" s="596"/>
      <c r="BQ6" s="596"/>
      <c r="BR6" s="596"/>
      <c r="BS6" s="597">
        <v>1210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69853</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69853</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1256</v>
      </c>
      <c r="S7" s="594"/>
      <c r="T7" s="594"/>
      <c r="U7" s="594"/>
      <c r="V7" s="594"/>
      <c r="W7" s="594"/>
      <c r="X7" s="594"/>
      <c r="Y7" s="595"/>
      <c r="Z7" s="596">
        <v>0</v>
      </c>
      <c r="AA7" s="596"/>
      <c r="AB7" s="596"/>
      <c r="AC7" s="596"/>
      <c r="AD7" s="597">
        <v>1256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252814</v>
      </c>
      <c r="BH7" s="594"/>
      <c r="BI7" s="594"/>
      <c r="BJ7" s="594"/>
      <c r="BK7" s="594"/>
      <c r="BL7" s="594"/>
      <c r="BM7" s="594"/>
      <c r="BN7" s="595"/>
      <c r="BO7" s="596">
        <v>50.3</v>
      </c>
      <c r="BP7" s="596"/>
      <c r="BQ7" s="596"/>
      <c r="BR7" s="596"/>
      <c r="BS7" s="597">
        <v>1210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738447</v>
      </c>
      <c r="CS7" s="594"/>
      <c r="CT7" s="594"/>
      <c r="CU7" s="594"/>
      <c r="CV7" s="594"/>
      <c r="CW7" s="594"/>
      <c r="CX7" s="594"/>
      <c r="CY7" s="595"/>
      <c r="CZ7" s="596">
        <v>11.6</v>
      </c>
      <c r="DA7" s="596"/>
      <c r="DB7" s="596"/>
      <c r="DC7" s="596"/>
      <c r="DD7" s="602">
        <v>245414</v>
      </c>
      <c r="DE7" s="594"/>
      <c r="DF7" s="594"/>
      <c r="DG7" s="594"/>
      <c r="DH7" s="594"/>
      <c r="DI7" s="594"/>
      <c r="DJ7" s="594"/>
      <c r="DK7" s="594"/>
      <c r="DL7" s="594"/>
      <c r="DM7" s="594"/>
      <c r="DN7" s="594"/>
      <c r="DO7" s="594"/>
      <c r="DP7" s="595"/>
      <c r="DQ7" s="602">
        <v>584300</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2633</v>
      </c>
      <c r="S8" s="594"/>
      <c r="T8" s="594"/>
      <c r="U8" s="594"/>
      <c r="V8" s="594"/>
      <c r="W8" s="594"/>
      <c r="X8" s="594"/>
      <c r="Y8" s="595"/>
      <c r="Z8" s="596">
        <v>0</v>
      </c>
      <c r="AA8" s="596"/>
      <c r="AB8" s="596"/>
      <c r="AC8" s="596"/>
      <c r="AD8" s="597">
        <v>2633</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8518</v>
      </c>
      <c r="BH8" s="594"/>
      <c r="BI8" s="594"/>
      <c r="BJ8" s="594"/>
      <c r="BK8" s="594"/>
      <c r="BL8" s="594"/>
      <c r="BM8" s="594"/>
      <c r="BN8" s="595"/>
      <c r="BO8" s="596">
        <v>1.7</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1661537</v>
      </c>
      <c r="CS8" s="594"/>
      <c r="CT8" s="594"/>
      <c r="CU8" s="594"/>
      <c r="CV8" s="594"/>
      <c r="CW8" s="594"/>
      <c r="CX8" s="594"/>
      <c r="CY8" s="595"/>
      <c r="CZ8" s="596">
        <v>26.2</v>
      </c>
      <c r="DA8" s="596"/>
      <c r="DB8" s="596"/>
      <c r="DC8" s="596"/>
      <c r="DD8" s="602">
        <v>747263</v>
      </c>
      <c r="DE8" s="594"/>
      <c r="DF8" s="594"/>
      <c r="DG8" s="594"/>
      <c r="DH8" s="594"/>
      <c r="DI8" s="594"/>
      <c r="DJ8" s="594"/>
      <c r="DK8" s="594"/>
      <c r="DL8" s="594"/>
      <c r="DM8" s="594"/>
      <c r="DN8" s="594"/>
      <c r="DO8" s="594"/>
      <c r="DP8" s="595"/>
      <c r="DQ8" s="602">
        <v>583456</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1407</v>
      </c>
      <c r="S9" s="594"/>
      <c r="T9" s="594"/>
      <c r="U9" s="594"/>
      <c r="V9" s="594"/>
      <c r="W9" s="594"/>
      <c r="X9" s="594"/>
      <c r="Y9" s="595"/>
      <c r="Z9" s="596">
        <v>0</v>
      </c>
      <c r="AA9" s="596"/>
      <c r="AB9" s="596"/>
      <c r="AC9" s="596"/>
      <c r="AD9" s="597">
        <v>1407</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226332</v>
      </c>
      <c r="BH9" s="594"/>
      <c r="BI9" s="594"/>
      <c r="BJ9" s="594"/>
      <c r="BK9" s="594"/>
      <c r="BL9" s="594"/>
      <c r="BM9" s="594"/>
      <c r="BN9" s="595"/>
      <c r="BO9" s="596">
        <v>45.1</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774125</v>
      </c>
      <c r="CS9" s="594"/>
      <c r="CT9" s="594"/>
      <c r="CU9" s="594"/>
      <c r="CV9" s="594"/>
      <c r="CW9" s="594"/>
      <c r="CX9" s="594"/>
      <c r="CY9" s="595"/>
      <c r="CZ9" s="596">
        <v>12.2</v>
      </c>
      <c r="DA9" s="596"/>
      <c r="DB9" s="596"/>
      <c r="DC9" s="596"/>
      <c r="DD9" s="602">
        <v>118885</v>
      </c>
      <c r="DE9" s="594"/>
      <c r="DF9" s="594"/>
      <c r="DG9" s="594"/>
      <c r="DH9" s="594"/>
      <c r="DI9" s="594"/>
      <c r="DJ9" s="594"/>
      <c r="DK9" s="594"/>
      <c r="DL9" s="594"/>
      <c r="DM9" s="594"/>
      <c r="DN9" s="594"/>
      <c r="DO9" s="594"/>
      <c r="DP9" s="595"/>
      <c r="DQ9" s="602">
        <v>659051</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64114</v>
      </c>
      <c r="S10" s="594"/>
      <c r="T10" s="594"/>
      <c r="U10" s="594"/>
      <c r="V10" s="594"/>
      <c r="W10" s="594"/>
      <c r="X10" s="594"/>
      <c r="Y10" s="595"/>
      <c r="Z10" s="596">
        <v>1</v>
      </c>
      <c r="AA10" s="596"/>
      <c r="AB10" s="596"/>
      <c r="AC10" s="596"/>
      <c r="AD10" s="597">
        <v>64114</v>
      </c>
      <c r="AE10" s="597"/>
      <c r="AF10" s="597"/>
      <c r="AG10" s="597"/>
      <c r="AH10" s="597"/>
      <c r="AI10" s="597"/>
      <c r="AJ10" s="597"/>
      <c r="AK10" s="597"/>
      <c r="AL10" s="598">
        <v>1.9</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10552</v>
      </c>
      <c r="BH10" s="594"/>
      <c r="BI10" s="594"/>
      <c r="BJ10" s="594"/>
      <c r="BK10" s="594"/>
      <c r="BL10" s="594"/>
      <c r="BM10" s="594"/>
      <c r="BN10" s="595"/>
      <c r="BO10" s="596">
        <v>2.1</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16382</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382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3137</v>
      </c>
      <c r="S11" s="594"/>
      <c r="T11" s="594"/>
      <c r="U11" s="594"/>
      <c r="V11" s="594"/>
      <c r="W11" s="594"/>
      <c r="X11" s="594"/>
      <c r="Y11" s="595"/>
      <c r="Z11" s="596">
        <v>0</v>
      </c>
      <c r="AA11" s="596"/>
      <c r="AB11" s="596"/>
      <c r="AC11" s="596"/>
      <c r="AD11" s="597">
        <v>3137</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7412</v>
      </c>
      <c r="BH11" s="594"/>
      <c r="BI11" s="594"/>
      <c r="BJ11" s="594"/>
      <c r="BK11" s="594"/>
      <c r="BL11" s="594"/>
      <c r="BM11" s="594"/>
      <c r="BN11" s="595"/>
      <c r="BO11" s="596">
        <v>1.5</v>
      </c>
      <c r="BP11" s="596"/>
      <c r="BQ11" s="596"/>
      <c r="BR11" s="596"/>
      <c r="BS11" s="602">
        <v>1210</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567717</v>
      </c>
      <c r="CS11" s="594"/>
      <c r="CT11" s="594"/>
      <c r="CU11" s="594"/>
      <c r="CV11" s="594"/>
      <c r="CW11" s="594"/>
      <c r="CX11" s="594"/>
      <c r="CY11" s="595"/>
      <c r="CZ11" s="596">
        <v>8.9</v>
      </c>
      <c r="DA11" s="596"/>
      <c r="DB11" s="596"/>
      <c r="DC11" s="596"/>
      <c r="DD11" s="602">
        <v>378619</v>
      </c>
      <c r="DE11" s="594"/>
      <c r="DF11" s="594"/>
      <c r="DG11" s="594"/>
      <c r="DH11" s="594"/>
      <c r="DI11" s="594"/>
      <c r="DJ11" s="594"/>
      <c r="DK11" s="594"/>
      <c r="DL11" s="594"/>
      <c r="DM11" s="594"/>
      <c r="DN11" s="594"/>
      <c r="DO11" s="594"/>
      <c r="DP11" s="595"/>
      <c r="DQ11" s="602">
        <v>251174</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193489</v>
      </c>
      <c r="BH12" s="594"/>
      <c r="BI12" s="594"/>
      <c r="BJ12" s="594"/>
      <c r="BK12" s="594"/>
      <c r="BL12" s="594"/>
      <c r="BM12" s="594"/>
      <c r="BN12" s="595"/>
      <c r="BO12" s="596">
        <v>38.5</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97169</v>
      </c>
      <c r="CS12" s="594"/>
      <c r="CT12" s="594"/>
      <c r="CU12" s="594"/>
      <c r="CV12" s="594"/>
      <c r="CW12" s="594"/>
      <c r="CX12" s="594"/>
      <c r="CY12" s="595"/>
      <c r="CZ12" s="596">
        <v>1.5</v>
      </c>
      <c r="DA12" s="596"/>
      <c r="DB12" s="596"/>
      <c r="DC12" s="596"/>
      <c r="DD12" s="602">
        <v>13670</v>
      </c>
      <c r="DE12" s="594"/>
      <c r="DF12" s="594"/>
      <c r="DG12" s="594"/>
      <c r="DH12" s="594"/>
      <c r="DI12" s="594"/>
      <c r="DJ12" s="594"/>
      <c r="DK12" s="594"/>
      <c r="DL12" s="594"/>
      <c r="DM12" s="594"/>
      <c r="DN12" s="594"/>
      <c r="DO12" s="594"/>
      <c r="DP12" s="595"/>
      <c r="DQ12" s="602">
        <v>66672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8551</v>
      </c>
      <c r="S13" s="594"/>
      <c r="T13" s="594"/>
      <c r="U13" s="594"/>
      <c r="V13" s="594"/>
      <c r="W13" s="594"/>
      <c r="X13" s="594"/>
      <c r="Y13" s="595"/>
      <c r="Z13" s="596">
        <v>0.1</v>
      </c>
      <c r="AA13" s="596"/>
      <c r="AB13" s="596"/>
      <c r="AC13" s="596"/>
      <c r="AD13" s="597">
        <v>8551</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181434</v>
      </c>
      <c r="BH13" s="594"/>
      <c r="BI13" s="594"/>
      <c r="BJ13" s="594"/>
      <c r="BK13" s="594"/>
      <c r="BL13" s="594"/>
      <c r="BM13" s="594"/>
      <c r="BN13" s="595"/>
      <c r="BO13" s="596">
        <v>36.1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526357</v>
      </c>
      <c r="CS13" s="594"/>
      <c r="CT13" s="594"/>
      <c r="CU13" s="594"/>
      <c r="CV13" s="594"/>
      <c r="CW13" s="594"/>
      <c r="CX13" s="594"/>
      <c r="CY13" s="595"/>
      <c r="CZ13" s="596">
        <v>8.3000000000000007</v>
      </c>
      <c r="DA13" s="596"/>
      <c r="DB13" s="596"/>
      <c r="DC13" s="596"/>
      <c r="DD13" s="602">
        <v>370682</v>
      </c>
      <c r="DE13" s="594"/>
      <c r="DF13" s="594"/>
      <c r="DG13" s="594"/>
      <c r="DH13" s="594"/>
      <c r="DI13" s="594"/>
      <c r="DJ13" s="594"/>
      <c r="DK13" s="594"/>
      <c r="DL13" s="594"/>
      <c r="DM13" s="594"/>
      <c r="DN13" s="594"/>
      <c r="DO13" s="594"/>
      <c r="DP13" s="595"/>
      <c r="DQ13" s="602">
        <v>260982</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11426</v>
      </c>
      <c r="BH14" s="594"/>
      <c r="BI14" s="594"/>
      <c r="BJ14" s="594"/>
      <c r="BK14" s="594"/>
      <c r="BL14" s="594"/>
      <c r="BM14" s="594"/>
      <c r="BN14" s="595"/>
      <c r="BO14" s="596">
        <v>2.2999999999999998</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358858</v>
      </c>
      <c r="CS14" s="594"/>
      <c r="CT14" s="594"/>
      <c r="CU14" s="594"/>
      <c r="CV14" s="594"/>
      <c r="CW14" s="594"/>
      <c r="CX14" s="594"/>
      <c r="CY14" s="595"/>
      <c r="CZ14" s="596">
        <v>5.7</v>
      </c>
      <c r="DA14" s="596"/>
      <c r="DB14" s="596"/>
      <c r="DC14" s="596"/>
      <c r="DD14" s="602">
        <v>101954</v>
      </c>
      <c r="DE14" s="594"/>
      <c r="DF14" s="594"/>
      <c r="DG14" s="594"/>
      <c r="DH14" s="594"/>
      <c r="DI14" s="594"/>
      <c r="DJ14" s="594"/>
      <c r="DK14" s="594"/>
      <c r="DL14" s="594"/>
      <c r="DM14" s="594"/>
      <c r="DN14" s="594"/>
      <c r="DO14" s="594"/>
      <c r="DP14" s="595"/>
      <c r="DQ14" s="602">
        <v>255539</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626</v>
      </c>
      <c r="S15" s="594"/>
      <c r="T15" s="594"/>
      <c r="U15" s="594"/>
      <c r="V15" s="594"/>
      <c r="W15" s="594"/>
      <c r="X15" s="594"/>
      <c r="Y15" s="595"/>
      <c r="Z15" s="596">
        <v>0</v>
      </c>
      <c r="AA15" s="596"/>
      <c r="AB15" s="596"/>
      <c r="AC15" s="596"/>
      <c r="AD15" s="597">
        <v>626</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43589</v>
      </c>
      <c r="BH15" s="594"/>
      <c r="BI15" s="594"/>
      <c r="BJ15" s="594"/>
      <c r="BK15" s="594"/>
      <c r="BL15" s="594"/>
      <c r="BM15" s="594"/>
      <c r="BN15" s="595"/>
      <c r="BO15" s="596">
        <v>8.6999999999999993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756143</v>
      </c>
      <c r="CS15" s="594"/>
      <c r="CT15" s="594"/>
      <c r="CU15" s="594"/>
      <c r="CV15" s="594"/>
      <c r="CW15" s="594"/>
      <c r="CX15" s="594"/>
      <c r="CY15" s="595"/>
      <c r="CZ15" s="596">
        <v>11.9</v>
      </c>
      <c r="DA15" s="596"/>
      <c r="DB15" s="596"/>
      <c r="DC15" s="596"/>
      <c r="DD15" s="602">
        <v>186420</v>
      </c>
      <c r="DE15" s="594"/>
      <c r="DF15" s="594"/>
      <c r="DG15" s="594"/>
      <c r="DH15" s="594"/>
      <c r="DI15" s="594"/>
      <c r="DJ15" s="594"/>
      <c r="DK15" s="594"/>
      <c r="DL15" s="594"/>
      <c r="DM15" s="594"/>
      <c r="DN15" s="594"/>
      <c r="DO15" s="594"/>
      <c r="DP15" s="595"/>
      <c r="DQ15" s="602">
        <v>641280</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3128657</v>
      </c>
      <c r="S16" s="594"/>
      <c r="T16" s="594"/>
      <c r="U16" s="594"/>
      <c r="V16" s="594"/>
      <c r="W16" s="594"/>
      <c r="X16" s="594"/>
      <c r="Y16" s="595"/>
      <c r="Z16" s="596">
        <v>48.7</v>
      </c>
      <c r="AA16" s="596"/>
      <c r="AB16" s="596"/>
      <c r="AC16" s="596"/>
      <c r="AD16" s="597">
        <v>2702324</v>
      </c>
      <c r="AE16" s="597"/>
      <c r="AF16" s="597"/>
      <c r="AG16" s="597"/>
      <c r="AH16" s="597"/>
      <c r="AI16" s="597"/>
      <c r="AJ16" s="597"/>
      <c r="AK16" s="597"/>
      <c r="AL16" s="598">
        <v>79.400000000000006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244</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244</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2702324</v>
      </c>
      <c r="S17" s="594"/>
      <c r="T17" s="594"/>
      <c r="U17" s="594"/>
      <c r="V17" s="594"/>
      <c r="W17" s="594"/>
      <c r="X17" s="594"/>
      <c r="Y17" s="595"/>
      <c r="Z17" s="596">
        <v>42.1</v>
      </c>
      <c r="AA17" s="596"/>
      <c r="AB17" s="596"/>
      <c r="AC17" s="596"/>
      <c r="AD17" s="597">
        <v>2702324</v>
      </c>
      <c r="AE17" s="597"/>
      <c r="AF17" s="597"/>
      <c r="AG17" s="597"/>
      <c r="AH17" s="597"/>
      <c r="AI17" s="597"/>
      <c r="AJ17" s="597"/>
      <c r="AK17" s="597"/>
      <c r="AL17" s="598">
        <v>79.400000000000006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780784</v>
      </c>
      <c r="CS17" s="594"/>
      <c r="CT17" s="594"/>
      <c r="CU17" s="594"/>
      <c r="CV17" s="594"/>
      <c r="CW17" s="594"/>
      <c r="CX17" s="594"/>
      <c r="CY17" s="595"/>
      <c r="CZ17" s="596">
        <v>12.3</v>
      </c>
      <c r="DA17" s="596"/>
      <c r="DB17" s="596"/>
      <c r="DC17" s="596"/>
      <c r="DD17" s="602" t="s">
        <v>222</v>
      </c>
      <c r="DE17" s="594"/>
      <c r="DF17" s="594"/>
      <c r="DG17" s="594"/>
      <c r="DH17" s="594"/>
      <c r="DI17" s="594"/>
      <c r="DJ17" s="594"/>
      <c r="DK17" s="594"/>
      <c r="DL17" s="594"/>
      <c r="DM17" s="594"/>
      <c r="DN17" s="594"/>
      <c r="DO17" s="594"/>
      <c r="DP17" s="595"/>
      <c r="DQ17" s="602">
        <v>700036</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426324</v>
      </c>
      <c r="S18" s="594"/>
      <c r="T18" s="594"/>
      <c r="U18" s="594"/>
      <c r="V18" s="594"/>
      <c r="W18" s="594"/>
      <c r="X18" s="594"/>
      <c r="Y18" s="595"/>
      <c r="Z18" s="596">
        <v>6.6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9</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981</v>
      </c>
      <c r="BH19" s="594"/>
      <c r="BI19" s="594"/>
      <c r="BJ19" s="594"/>
      <c r="BK19" s="594"/>
      <c r="BL19" s="594"/>
      <c r="BM19" s="594"/>
      <c r="BN19" s="595"/>
      <c r="BO19" s="596">
        <v>0.2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3782311</v>
      </c>
      <c r="S20" s="594"/>
      <c r="T20" s="594"/>
      <c r="U20" s="594"/>
      <c r="V20" s="594"/>
      <c r="W20" s="594"/>
      <c r="X20" s="594"/>
      <c r="Y20" s="595"/>
      <c r="Z20" s="596">
        <v>58.9</v>
      </c>
      <c r="AA20" s="596"/>
      <c r="AB20" s="596"/>
      <c r="AC20" s="596"/>
      <c r="AD20" s="597">
        <v>3355978</v>
      </c>
      <c r="AE20" s="597"/>
      <c r="AF20" s="597"/>
      <c r="AG20" s="597"/>
      <c r="AH20" s="597"/>
      <c r="AI20" s="597"/>
      <c r="AJ20" s="597"/>
      <c r="AK20" s="597"/>
      <c r="AL20" s="598">
        <v>98.6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981</v>
      </c>
      <c r="BH20" s="594"/>
      <c r="BI20" s="594"/>
      <c r="BJ20" s="594"/>
      <c r="BK20" s="594"/>
      <c r="BL20" s="594"/>
      <c r="BM20" s="594"/>
      <c r="BN20" s="595"/>
      <c r="BO20" s="596">
        <v>0.2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6347616</v>
      </c>
      <c r="CS20" s="594"/>
      <c r="CT20" s="594"/>
      <c r="CU20" s="594"/>
      <c r="CV20" s="594"/>
      <c r="CW20" s="594"/>
      <c r="CX20" s="594"/>
      <c r="CY20" s="595"/>
      <c r="CZ20" s="596">
        <v>100</v>
      </c>
      <c r="DA20" s="596"/>
      <c r="DB20" s="596"/>
      <c r="DC20" s="596"/>
      <c r="DD20" s="602">
        <v>2162907</v>
      </c>
      <c r="DE20" s="594"/>
      <c r="DF20" s="594"/>
      <c r="DG20" s="594"/>
      <c r="DH20" s="594"/>
      <c r="DI20" s="594"/>
      <c r="DJ20" s="594"/>
      <c r="DK20" s="594"/>
      <c r="DL20" s="594"/>
      <c r="DM20" s="594"/>
      <c r="DN20" s="594"/>
      <c r="DO20" s="594"/>
      <c r="DP20" s="595"/>
      <c r="DQ20" s="602">
        <v>4072969</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748</v>
      </c>
      <c r="S21" s="594"/>
      <c r="T21" s="594"/>
      <c r="U21" s="594"/>
      <c r="V21" s="594"/>
      <c r="W21" s="594"/>
      <c r="X21" s="594"/>
      <c r="Y21" s="595"/>
      <c r="Z21" s="596">
        <v>0</v>
      </c>
      <c r="AA21" s="596"/>
      <c r="AB21" s="596"/>
      <c r="AC21" s="596"/>
      <c r="AD21" s="597">
        <v>748</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981</v>
      </c>
      <c r="BH21" s="594"/>
      <c r="BI21" s="594"/>
      <c r="BJ21" s="594"/>
      <c r="BK21" s="594"/>
      <c r="BL21" s="594"/>
      <c r="BM21" s="594"/>
      <c r="BN21" s="595"/>
      <c r="BO21" s="596">
        <v>0.2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28147</v>
      </c>
      <c r="S22" s="594"/>
      <c r="T22" s="594"/>
      <c r="U22" s="594"/>
      <c r="V22" s="594"/>
      <c r="W22" s="594"/>
      <c r="X22" s="594"/>
      <c r="Y22" s="595"/>
      <c r="Z22" s="596">
        <v>0.4</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134327</v>
      </c>
      <c r="S23" s="594"/>
      <c r="T23" s="594"/>
      <c r="U23" s="594"/>
      <c r="V23" s="594"/>
      <c r="W23" s="594"/>
      <c r="X23" s="594"/>
      <c r="Y23" s="595"/>
      <c r="Z23" s="596">
        <v>2.1</v>
      </c>
      <c r="AA23" s="596"/>
      <c r="AB23" s="596"/>
      <c r="AC23" s="596"/>
      <c r="AD23" s="597">
        <v>159</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3814</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2163116</v>
      </c>
      <c r="CS24" s="583"/>
      <c r="CT24" s="583"/>
      <c r="CU24" s="583"/>
      <c r="CV24" s="583"/>
      <c r="CW24" s="583"/>
      <c r="CX24" s="583"/>
      <c r="CY24" s="584"/>
      <c r="CZ24" s="622">
        <v>34.1</v>
      </c>
      <c r="DA24" s="623"/>
      <c r="DB24" s="623"/>
      <c r="DC24" s="624"/>
      <c r="DD24" s="621">
        <v>1741461</v>
      </c>
      <c r="DE24" s="583"/>
      <c r="DF24" s="583"/>
      <c r="DG24" s="583"/>
      <c r="DH24" s="583"/>
      <c r="DI24" s="583"/>
      <c r="DJ24" s="583"/>
      <c r="DK24" s="584"/>
      <c r="DL24" s="621">
        <v>1725597</v>
      </c>
      <c r="DM24" s="583"/>
      <c r="DN24" s="583"/>
      <c r="DO24" s="583"/>
      <c r="DP24" s="583"/>
      <c r="DQ24" s="583"/>
      <c r="DR24" s="583"/>
      <c r="DS24" s="583"/>
      <c r="DT24" s="583"/>
      <c r="DU24" s="583"/>
      <c r="DV24" s="584"/>
      <c r="DW24" s="587">
        <v>48.2</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480123</v>
      </c>
      <c r="S25" s="594"/>
      <c r="T25" s="594"/>
      <c r="U25" s="594"/>
      <c r="V25" s="594"/>
      <c r="W25" s="594"/>
      <c r="X25" s="594"/>
      <c r="Y25" s="595"/>
      <c r="Z25" s="596">
        <v>7.5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980964</v>
      </c>
      <c r="CS25" s="613"/>
      <c r="CT25" s="613"/>
      <c r="CU25" s="613"/>
      <c r="CV25" s="613"/>
      <c r="CW25" s="613"/>
      <c r="CX25" s="613"/>
      <c r="CY25" s="614"/>
      <c r="CZ25" s="627">
        <v>15.5</v>
      </c>
      <c r="DA25" s="628"/>
      <c r="DB25" s="628"/>
      <c r="DC25" s="629"/>
      <c r="DD25" s="602">
        <v>935182</v>
      </c>
      <c r="DE25" s="613"/>
      <c r="DF25" s="613"/>
      <c r="DG25" s="613"/>
      <c r="DH25" s="613"/>
      <c r="DI25" s="613"/>
      <c r="DJ25" s="613"/>
      <c r="DK25" s="614"/>
      <c r="DL25" s="602">
        <v>933845</v>
      </c>
      <c r="DM25" s="613"/>
      <c r="DN25" s="613"/>
      <c r="DO25" s="613"/>
      <c r="DP25" s="613"/>
      <c r="DQ25" s="613"/>
      <c r="DR25" s="613"/>
      <c r="DS25" s="613"/>
      <c r="DT25" s="613"/>
      <c r="DU25" s="613"/>
      <c r="DV25" s="614"/>
      <c r="DW25" s="598">
        <v>26.1</v>
      </c>
      <c r="DX25" s="625"/>
      <c r="DY25" s="625"/>
      <c r="DZ25" s="625"/>
      <c r="EA25" s="625"/>
      <c r="EB25" s="625"/>
      <c r="EC25" s="626"/>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640560</v>
      </c>
      <c r="CS26" s="594"/>
      <c r="CT26" s="594"/>
      <c r="CU26" s="594"/>
      <c r="CV26" s="594"/>
      <c r="CW26" s="594"/>
      <c r="CX26" s="594"/>
      <c r="CY26" s="595"/>
      <c r="CZ26" s="627">
        <v>10.1</v>
      </c>
      <c r="DA26" s="628"/>
      <c r="DB26" s="628"/>
      <c r="DC26" s="629"/>
      <c r="DD26" s="602">
        <v>600513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x14ac:dyDescent="0.15">
      <c r="B27" s="590" t="s">
        <v>281</v>
      </c>
      <c r="C27" s="591"/>
      <c r="D27" s="591"/>
      <c r="E27" s="591"/>
      <c r="F27" s="591"/>
      <c r="G27" s="591"/>
      <c r="H27" s="591"/>
      <c r="I27" s="591"/>
      <c r="J27" s="591"/>
      <c r="K27" s="591"/>
      <c r="L27" s="591"/>
      <c r="M27" s="591"/>
      <c r="N27" s="591"/>
      <c r="O27" s="591"/>
      <c r="P27" s="591"/>
      <c r="Q27" s="592"/>
      <c r="R27" s="593">
        <v>351756</v>
      </c>
      <c r="S27" s="594"/>
      <c r="T27" s="594"/>
      <c r="U27" s="594"/>
      <c r="V27" s="594"/>
      <c r="W27" s="594"/>
      <c r="X27" s="594"/>
      <c r="Y27" s="595"/>
      <c r="Z27" s="596">
        <v>5.5</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502299</v>
      </c>
      <c r="BH27" s="594"/>
      <c r="BI27" s="594"/>
      <c r="BJ27" s="594"/>
      <c r="BK27" s="594"/>
      <c r="BL27" s="594"/>
      <c r="BM27" s="594"/>
      <c r="BN27" s="595"/>
      <c r="BO27" s="596">
        <v>100</v>
      </c>
      <c r="BP27" s="596"/>
      <c r="BQ27" s="596"/>
      <c r="BR27" s="596"/>
      <c r="BS27" s="602">
        <v>1210</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401368</v>
      </c>
      <c r="CS27" s="613"/>
      <c r="CT27" s="613"/>
      <c r="CU27" s="613"/>
      <c r="CV27" s="613"/>
      <c r="CW27" s="613"/>
      <c r="CX27" s="613"/>
      <c r="CY27" s="614"/>
      <c r="CZ27" s="627">
        <v>6.3</v>
      </c>
      <c r="DA27" s="628"/>
      <c r="DB27" s="628"/>
      <c r="DC27" s="629"/>
      <c r="DD27" s="602">
        <v>106243</v>
      </c>
      <c r="DE27" s="613"/>
      <c r="DF27" s="613"/>
      <c r="DG27" s="613"/>
      <c r="DH27" s="613"/>
      <c r="DI27" s="613"/>
      <c r="DJ27" s="613"/>
      <c r="DK27" s="614"/>
      <c r="DL27" s="602">
        <v>91716</v>
      </c>
      <c r="DM27" s="613"/>
      <c r="DN27" s="613"/>
      <c r="DO27" s="613"/>
      <c r="DP27" s="613"/>
      <c r="DQ27" s="613"/>
      <c r="DR27" s="613"/>
      <c r="DS27" s="613"/>
      <c r="DT27" s="613"/>
      <c r="DU27" s="613"/>
      <c r="DV27" s="614"/>
      <c r="DW27" s="598">
        <v>2.6</v>
      </c>
      <c r="DX27" s="625"/>
      <c r="DY27" s="625"/>
      <c r="DZ27" s="625"/>
      <c r="EA27" s="625"/>
      <c r="EB27" s="625"/>
      <c r="EC27" s="626"/>
    </row>
    <row r="28" spans="2:133" ht="11.25" customHeight="1" x14ac:dyDescent="0.15">
      <c r="B28" s="590" t="s">
        <v>284</v>
      </c>
      <c r="C28" s="591"/>
      <c r="D28" s="591"/>
      <c r="E28" s="591"/>
      <c r="F28" s="591"/>
      <c r="G28" s="591"/>
      <c r="H28" s="591"/>
      <c r="I28" s="591"/>
      <c r="J28" s="591"/>
      <c r="K28" s="591"/>
      <c r="L28" s="591"/>
      <c r="M28" s="591"/>
      <c r="N28" s="591"/>
      <c r="O28" s="591"/>
      <c r="P28" s="591"/>
      <c r="Q28" s="592"/>
      <c r="R28" s="593">
        <v>63804</v>
      </c>
      <c r="S28" s="594"/>
      <c r="T28" s="594"/>
      <c r="U28" s="594"/>
      <c r="V28" s="594"/>
      <c r="W28" s="594"/>
      <c r="X28" s="594"/>
      <c r="Y28" s="595"/>
      <c r="Z28" s="596">
        <v>1</v>
      </c>
      <c r="AA28" s="596"/>
      <c r="AB28" s="596"/>
      <c r="AC28" s="596"/>
      <c r="AD28" s="597">
        <v>37987</v>
      </c>
      <c r="AE28" s="597"/>
      <c r="AF28" s="597"/>
      <c r="AG28" s="597"/>
      <c r="AH28" s="597"/>
      <c r="AI28" s="597"/>
      <c r="AJ28" s="597"/>
      <c r="AK28" s="597"/>
      <c r="AL28" s="598">
        <v>1.1000000000000001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780784</v>
      </c>
      <c r="CS28" s="594"/>
      <c r="CT28" s="594"/>
      <c r="CU28" s="594"/>
      <c r="CV28" s="594"/>
      <c r="CW28" s="594"/>
      <c r="CX28" s="594"/>
      <c r="CY28" s="595"/>
      <c r="CZ28" s="627">
        <v>12.3</v>
      </c>
      <c r="DA28" s="628"/>
      <c r="DB28" s="628"/>
      <c r="DC28" s="629"/>
      <c r="DD28" s="602">
        <v>700036</v>
      </c>
      <c r="DE28" s="594"/>
      <c r="DF28" s="594"/>
      <c r="DG28" s="594"/>
      <c r="DH28" s="594"/>
      <c r="DI28" s="594"/>
      <c r="DJ28" s="594"/>
      <c r="DK28" s="595"/>
      <c r="DL28" s="602">
        <v>700036</v>
      </c>
      <c r="DM28" s="594"/>
      <c r="DN28" s="594"/>
      <c r="DO28" s="594"/>
      <c r="DP28" s="594"/>
      <c r="DQ28" s="594"/>
      <c r="DR28" s="594"/>
      <c r="DS28" s="594"/>
      <c r="DT28" s="594"/>
      <c r="DU28" s="594"/>
      <c r="DV28" s="595"/>
      <c r="DW28" s="598">
        <v>19.5</v>
      </c>
      <c r="DX28" s="625"/>
      <c r="DY28" s="625"/>
      <c r="DZ28" s="625"/>
      <c r="EA28" s="625"/>
      <c r="EB28" s="625"/>
      <c r="EC28" s="626"/>
    </row>
    <row r="29" spans="2:133" ht="11.25" customHeight="1" x14ac:dyDescent="0.15">
      <c r="B29" s="590" t="s">
        <v>286</v>
      </c>
      <c r="C29" s="591"/>
      <c r="D29" s="591"/>
      <c r="E29" s="591"/>
      <c r="F29" s="591"/>
      <c r="G29" s="591"/>
      <c r="H29" s="591"/>
      <c r="I29" s="591"/>
      <c r="J29" s="591"/>
      <c r="K29" s="591"/>
      <c r="L29" s="591"/>
      <c r="M29" s="591"/>
      <c r="N29" s="591"/>
      <c r="O29" s="591"/>
      <c r="P29" s="591"/>
      <c r="Q29" s="592"/>
      <c r="R29" s="593">
        <v>7440</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779712</v>
      </c>
      <c r="CS29" s="613"/>
      <c r="CT29" s="613"/>
      <c r="CU29" s="613"/>
      <c r="CV29" s="613"/>
      <c r="CW29" s="613"/>
      <c r="CX29" s="613"/>
      <c r="CY29" s="614"/>
      <c r="CZ29" s="627">
        <v>12.3</v>
      </c>
      <c r="DA29" s="628"/>
      <c r="DB29" s="628"/>
      <c r="DC29" s="629"/>
      <c r="DD29" s="602">
        <v>698964</v>
      </c>
      <c r="DE29" s="613"/>
      <c r="DF29" s="613"/>
      <c r="DG29" s="613"/>
      <c r="DH29" s="613"/>
      <c r="DI29" s="613"/>
      <c r="DJ29" s="613"/>
      <c r="DK29" s="614"/>
      <c r="DL29" s="602">
        <v>698964</v>
      </c>
      <c r="DM29" s="613"/>
      <c r="DN29" s="613"/>
      <c r="DO29" s="613"/>
      <c r="DP29" s="613"/>
      <c r="DQ29" s="613"/>
      <c r="DR29" s="613"/>
      <c r="DS29" s="613"/>
      <c r="DT29" s="613"/>
      <c r="DU29" s="613"/>
      <c r="DV29" s="614"/>
      <c r="DW29" s="598">
        <v>19.5</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57360</v>
      </c>
      <c r="S30" s="594"/>
      <c r="T30" s="594"/>
      <c r="U30" s="594"/>
      <c r="V30" s="594"/>
      <c r="W30" s="594"/>
      <c r="X30" s="594"/>
      <c r="Y30" s="595"/>
      <c r="Z30" s="596">
        <v>0.9</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v>
      </c>
      <c r="BH30" s="652"/>
      <c r="BI30" s="652"/>
      <c r="BJ30" s="652"/>
      <c r="BK30" s="652"/>
      <c r="BL30" s="652"/>
      <c r="BM30" s="588">
        <v>89.3</v>
      </c>
      <c r="BN30" s="652"/>
      <c r="BO30" s="652"/>
      <c r="BP30" s="652"/>
      <c r="BQ30" s="653"/>
      <c r="BR30" s="651">
        <v>98.1</v>
      </c>
      <c r="BS30" s="652"/>
      <c r="BT30" s="652"/>
      <c r="BU30" s="652"/>
      <c r="BV30" s="652"/>
      <c r="BW30" s="652"/>
      <c r="BX30" s="588">
        <v>87.9</v>
      </c>
      <c r="BY30" s="652"/>
      <c r="BZ30" s="652"/>
      <c r="CA30" s="652"/>
      <c r="CB30" s="653"/>
      <c r="CD30" s="656"/>
      <c r="CE30" s="657"/>
      <c r="CF30" s="607" t="s">
        <v>293</v>
      </c>
      <c r="CG30" s="608"/>
      <c r="CH30" s="608"/>
      <c r="CI30" s="608"/>
      <c r="CJ30" s="608"/>
      <c r="CK30" s="608"/>
      <c r="CL30" s="608"/>
      <c r="CM30" s="608"/>
      <c r="CN30" s="608"/>
      <c r="CO30" s="608"/>
      <c r="CP30" s="608"/>
      <c r="CQ30" s="609"/>
      <c r="CR30" s="593">
        <v>711801</v>
      </c>
      <c r="CS30" s="594"/>
      <c r="CT30" s="594"/>
      <c r="CU30" s="594"/>
      <c r="CV30" s="594"/>
      <c r="CW30" s="594"/>
      <c r="CX30" s="594"/>
      <c r="CY30" s="595"/>
      <c r="CZ30" s="627">
        <v>11.2</v>
      </c>
      <c r="DA30" s="628"/>
      <c r="DB30" s="628"/>
      <c r="DC30" s="629"/>
      <c r="DD30" s="602">
        <v>639208</v>
      </c>
      <c r="DE30" s="594"/>
      <c r="DF30" s="594"/>
      <c r="DG30" s="594"/>
      <c r="DH30" s="594"/>
      <c r="DI30" s="594"/>
      <c r="DJ30" s="594"/>
      <c r="DK30" s="595"/>
      <c r="DL30" s="602">
        <v>639208</v>
      </c>
      <c r="DM30" s="594"/>
      <c r="DN30" s="594"/>
      <c r="DO30" s="594"/>
      <c r="DP30" s="594"/>
      <c r="DQ30" s="594"/>
      <c r="DR30" s="594"/>
      <c r="DS30" s="594"/>
      <c r="DT30" s="594"/>
      <c r="DU30" s="594"/>
      <c r="DV30" s="595"/>
      <c r="DW30" s="598">
        <v>17.8</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90483</v>
      </c>
      <c r="S31" s="594"/>
      <c r="T31" s="594"/>
      <c r="U31" s="594"/>
      <c r="V31" s="594"/>
      <c r="W31" s="594"/>
      <c r="X31" s="594"/>
      <c r="Y31" s="595"/>
      <c r="Z31" s="596">
        <v>1.4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98.3</v>
      </c>
      <c r="BH31" s="613"/>
      <c r="BI31" s="613"/>
      <c r="BJ31" s="613"/>
      <c r="BK31" s="613"/>
      <c r="BL31" s="613"/>
      <c r="BM31" s="599">
        <v>92.4</v>
      </c>
      <c r="BN31" s="649"/>
      <c r="BO31" s="649"/>
      <c r="BP31" s="649"/>
      <c r="BQ31" s="650"/>
      <c r="BR31" s="648">
        <v>98.1</v>
      </c>
      <c r="BS31" s="613"/>
      <c r="BT31" s="613"/>
      <c r="BU31" s="613"/>
      <c r="BV31" s="613"/>
      <c r="BW31" s="613"/>
      <c r="BX31" s="599">
        <v>91.7</v>
      </c>
      <c r="BY31" s="649"/>
      <c r="BZ31" s="649"/>
      <c r="CA31" s="649"/>
      <c r="CB31" s="650"/>
      <c r="CD31" s="656"/>
      <c r="CE31" s="657"/>
      <c r="CF31" s="607" t="s">
        <v>297</v>
      </c>
      <c r="CG31" s="608"/>
      <c r="CH31" s="608"/>
      <c r="CI31" s="608"/>
      <c r="CJ31" s="608"/>
      <c r="CK31" s="608"/>
      <c r="CL31" s="608"/>
      <c r="CM31" s="608"/>
      <c r="CN31" s="608"/>
      <c r="CO31" s="608"/>
      <c r="CP31" s="608"/>
      <c r="CQ31" s="609"/>
      <c r="CR31" s="593">
        <v>67911</v>
      </c>
      <c r="CS31" s="613"/>
      <c r="CT31" s="613"/>
      <c r="CU31" s="613"/>
      <c r="CV31" s="613"/>
      <c r="CW31" s="613"/>
      <c r="CX31" s="613"/>
      <c r="CY31" s="614"/>
      <c r="CZ31" s="627">
        <v>1.1000000000000001</v>
      </c>
      <c r="DA31" s="628"/>
      <c r="DB31" s="628"/>
      <c r="DC31" s="629"/>
      <c r="DD31" s="602">
        <v>59756</v>
      </c>
      <c r="DE31" s="613"/>
      <c r="DF31" s="613"/>
      <c r="DG31" s="613"/>
      <c r="DH31" s="613"/>
      <c r="DI31" s="613"/>
      <c r="DJ31" s="613"/>
      <c r="DK31" s="614"/>
      <c r="DL31" s="602">
        <v>59756</v>
      </c>
      <c r="DM31" s="613"/>
      <c r="DN31" s="613"/>
      <c r="DO31" s="613"/>
      <c r="DP31" s="613"/>
      <c r="DQ31" s="613"/>
      <c r="DR31" s="613"/>
      <c r="DS31" s="613"/>
      <c r="DT31" s="613"/>
      <c r="DU31" s="613"/>
      <c r="DV31" s="614"/>
      <c r="DW31" s="598">
        <v>1.7</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200815</v>
      </c>
      <c r="S32" s="594"/>
      <c r="T32" s="594"/>
      <c r="U32" s="594"/>
      <c r="V32" s="594"/>
      <c r="W32" s="594"/>
      <c r="X32" s="594"/>
      <c r="Y32" s="595"/>
      <c r="Z32" s="596">
        <v>3.1</v>
      </c>
      <c r="AA32" s="596"/>
      <c r="AB32" s="596"/>
      <c r="AC32" s="596"/>
      <c r="AD32" s="597">
        <v>7536</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97.1</v>
      </c>
      <c r="BH32" s="661"/>
      <c r="BI32" s="661"/>
      <c r="BJ32" s="661"/>
      <c r="BK32" s="661"/>
      <c r="BL32" s="661"/>
      <c r="BM32" s="662">
        <v>83</v>
      </c>
      <c r="BN32" s="661"/>
      <c r="BO32" s="661"/>
      <c r="BP32" s="661"/>
      <c r="BQ32" s="663"/>
      <c r="BR32" s="660">
        <v>97.4</v>
      </c>
      <c r="BS32" s="661"/>
      <c r="BT32" s="661"/>
      <c r="BU32" s="661"/>
      <c r="BV32" s="661"/>
      <c r="BW32" s="661"/>
      <c r="BX32" s="662">
        <v>80.5</v>
      </c>
      <c r="BY32" s="661"/>
      <c r="BZ32" s="661"/>
      <c r="CA32" s="661"/>
      <c r="CB32" s="663"/>
      <c r="CD32" s="658"/>
      <c r="CE32" s="659"/>
      <c r="CF32" s="607" t="s">
        <v>300</v>
      </c>
      <c r="CG32" s="608"/>
      <c r="CH32" s="608"/>
      <c r="CI32" s="608"/>
      <c r="CJ32" s="608"/>
      <c r="CK32" s="608"/>
      <c r="CL32" s="608"/>
      <c r="CM32" s="608"/>
      <c r="CN32" s="608"/>
      <c r="CO32" s="608"/>
      <c r="CP32" s="608"/>
      <c r="CQ32" s="609"/>
      <c r="CR32" s="593">
        <v>1072</v>
      </c>
      <c r="CS32" s="594"/>
      <c r="CT32" s="594"/>
      <c r="CU32" s="594"/>
      <c r="CV32" s="594"/>
      <c r="CW32" s="594"/>
      <c r="CX32" s="594"/>
      <c r="CY32" s="595"/>
      <c r="CZ32" s="627">
        <v>0</v>
      </c>
      <c r="DA32" s="628"/>
      <c r="DB32" s="628"/>
      <c r="DC32" s="629"/>
      <c r="DD32" s="602">
        <v>1072</v>
      </c>
      <c r="DE32" s="594"/>
      <c r="DF32" s="594"/>
      <c r="DG32" s="594"/>
      <c r="DH32" s="594"/>
      <c r="DI32" s="594"/>
      <c r="DJ32" s="594"/>
      <c r="DK32" s="595"/>
      <c r="DL32" s="602">
        <v>1072</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1219333</v>
      </c>
      <c r="S33" s="594"/>
      <c r="T33" s="594"/>
      <c r="U33" s="594"/>
      <c r="V33" s="594"/>
      <c r="W33" s="594"/>
      <c r="X33" s="594"/>
      <c r="Y33" s="595"/>
      <c r="Z33" s="596">
        <v>19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2021349</v>
      </c>
      <c r="CS33" s="613"/>
      <c r="CT33" s="613"/>
      <c r="CU33" s="613"/>
      <c r="CV33" s="613"/>
      <c r="CW33" s="613"/>
      <c r="CX33" s="613"/>
      <c r="CY33" s="614"/>
      <c r="CZ33" s="627">
        <v>31.8</v>
      </c>
      <c r="DA33" s="628"/>
      <c r="DB33" s="628"/>
      <c r="DC33" s="629"/>
      <c r="DD33" s="602">
        <v>1734753</v>
      </c>
      <c r="DE33" s="613"/>
      <c r="DF33" s="613"/>
      <c r="DG33" s="613"/>
      <c r="DH33" s="613"/>
      <c r="DI33" s="613"/>
      <c r="DJ33" s="613"/>
      <c r="DK33" s="614"/>
      <c r="DL33" s="602">
        <v>1273972</v>
      </c>
      <c r="DM33" s="613"/>
      <c r="DN33" s="613"/>
      <c r="DO33" s="613"/>
      <c r="DP33" s="613"/>
      <c r="DQ33" s="613"/>
      <c r="DR33" s="613"/>
      <c r="DS33" s="613"/>
      <c r="DT33" s="613"/>
      <c r="DU33" s="613"/>
      <c r="DV33" s="614"/>
      <c r="DW33" s="598">
        <v>35.5</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785749</v>
      </c>
      <c r="CS34" s="594"/>
      <c r="CT34" s="594"/>
      <c r="CU34" s="594"/>
      <c r="CV34" s="594"/>
      <c r="CW34" s="594"/>
      <c r="CX34" s="594"/>
      <c r="CY34" s="595"/>
      <c r="CZ34" s="627">
        <v>12.4</v>
      </c>
      <c r="DA34" s="628"/>
      <c r="DB34" s="628"/>
      <c r="DC34" s="629"/>
      <c r="DD34" s="602">
        <v>634356</v>
      </c>
      <c r="DE34" s="594"/>
      <c r="DF34" s="594"/>
      <c r="DG34" s="594"/>
      <c r="DH34" s="594"/>
      <c r="DI34" s="594"/>
      <c r="DJ34" s="594"/>
      <c r="DK34" s="595"/>
      <c r="DL34" s="602">
        <v>594077</v>
      </c>
      <c r="DM34" s="594"/>
      <c r="DN34" s="594"/>
      <c r="DO34" s="594"/>
      <c r="DP34" s="594"/>
      <c r="DQ34" s="594"/>
      <c r="DR34" s="594"/>
      <c r="DS34" s="594"/>
      <c r="DT34" s="594"/>
      <c r="DU34" s="594"/>
      <c r="DV34" s="595"/>
      <c r="DW34" s="598">
        <v>16.600000000000001</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181333</v>
      </c>
      <c r="S35" s="594"/>
      <c r="T35" s="594"/>
      <c r="U35" s="594"/>
      <c r="V35" s="594"/>
      <c r="W35" s="594"/>
      <c r="X35" s="594"/>
      <c r="Y35" s="595"/>
      <c r="Z35" s="596">
        <v>2.8</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584674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30970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87725</v>
      </c>
      <c r="CS35" s="613"/>
      <c r="CT35" s="613"/>
      <c r="CU35" s="613"/>
      <c r="CV35" s="613"/>
      <c r="CW35" s="613"/>
      <c r="CX35" s="613"/>
      <c r="CY35" s="614"/>
      <c r="CZ35" s="627">
        <v>1.4</v>
      </c>
      <c r="DA35" s="628"/>
      <c r="DB35" s="628"/>
      <c r="DC35" s="629"/>
      <c r="DD35" s="602">
        <v>65090</v>
      </c>
      <c r="DE35" s="613"/>
      <c r="DF35" s="613"/>
      <c r="DG35" s="613"/>
      <c r="DH35" s="613"/>
      <c r="DI35" s="613"/>
      <c r="DJ35" s="613"/>
      <c r="DK35" s="614"/>
      <c r="DL35" s="602">
        <v>31134</v>
      </c>
      <c r="DM35" s="613"/>
      <c r="DN35" s="613"/>
      <c r="DO35" s="613"/>
      <c r="DP35" s="613"/>
      <c r="DQ35" s="613"/>
      <c r="DR35" s="613"/>
      <c r="DS35" s="613"/>
      <c r="DT35" s="613"/>
      <c r="DU35" s="613"/>
      <c r="DV35" s="614"/>
      <c r="DW35" s="598">
        <v>0.9</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6420461</v>
      </c>
      <c r="S36" s="666"/>
      <c r="T36" s="666"/>
      <c r="U36" s="666"/>
      <c r="V36" s="666"/>
      <c r="W36" s="666"/>
      <c r="X36" s="666"/>
      <c r="Y36" s="667"/>
      <c r="Z36" s="668">
        <v>100</v>
      </c>
      <c r="AA36" s="668"/>
      <c r="AB36" s="668"/>
      <c r="AC36" s="668"/>
      <c r="AD36" s="669">
        <v>3402408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307993</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21400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801145</v>
      </c>
      <c r="CS36" s="594"/>
      <c r="CT36" s="594"/>
      <c r="CU36" s="594"/>
      <c r="CV36" s="594"/>
      <c r="CW36" s="594"/>
      <c r="CX36" s="594"/>
      <c r="CY36" s="595"/>
      <c r="CZ36" s="627">
        <v>12.6</v>
      </c>
      <c r="DA36" s="628"/>
      <c r="DB36" s="628"/>
      <c r="DC36" s="629"/>
      <c r="DD36" s="602">
        <v>787367</v>
      </c>
      <c r="DE36" s="594"/>
      <c r="DF36" s="594"/>
      <c r="DG36" s="594"/>
      <c r="DH36" s="594"/>
      <c r="DI36" s="594"/>
      <c r="DJ36" s="594"/>
      <c r="DK36" s="595"/>
      <c r="DL36" s="602">
        <v>475310</v>
      </c>
      <c r="DM36" s="594"/>
      <c r="DN36" s="594"/>
      <c r="DO36" s="594"/>
      <c r="DP36" s="594"/>
      <c r="DQ36" s="594"/>
      <c r="DR36" s="594"/>
      <c r="DS36" s="594"/>
      <c r="DT36" s="594"/>
      <c r="DU36" s="594"/>
      <c r="DV36" s="595"/>
      <c r="DW36" s="598">
        <v>13.3</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64000</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1052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358109</v>
      </c>
      <c r="CS37" s="613"/>
      <c r="CT37" s="613"/>
      <c r="CU37" s="613"/>
      <c r="CV37" s="613"/>
      <c r="CW37" s="613"/>
      <c r="CX37" s="613"/>
      <c r="CY37" s="614"/>
      <c r="CZ37" s="627">
        <v>5.6</v>
      </c>
      <c r="DA37" s="628"/>
      <c r="DB37" s="628"/>
      <c r="DC37" s="629"/>
      <c r="DD37" s="602">
        <v>358109</v>
      </c>
      <c r="DE37" s="613"/>
      <c r="DF37" s="613"/>
      <c r="DG37" s="613"/>
      <c r="DH37" s="613"/>
      <c r="DI37" s="613"/>
      <c r="DJ37" s="613"/>
      <c r="DK37" s="614"/>
      <c r="DL37" s="602">
        <v>358109</v>
      </c>
      <c r="DM37" s="613"/>
      <c r="DN37" s="613"/>
      <c r="DO37" s="613"/>
      <c r="DP37" s="613"/>
      <c r="DQ37" s="613"/>
      <c r="DR37" s="613"/>
      <c r="DS37" s="613"/>
      <c r="DT37" s="613"/>
      <c r="DU37" s="613"/>
      <c r="DV37" s="614"/>
      <c r="DW37" s="598">
        <v>10</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t="s">
        <v>319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1926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276681</v>
      </c>
      <c r="CS38" s="594"/>
      <c r="CT38" s="594"/>
      <c r="CU38" s="594"/>
      <c r="CV38" s="594"/>
      <c r="CW38" s="594"/>
      <c r="CX38" s="594"/>
      <c r="CY38" s="595"/>
      <c r="CZ38" s="627">
        <v>4.4000000000000004</v>
      </c>
      <c r="DA38" s="628"/>
      <c r="DB38" s="628"/>
      <c r="DC38" s="629"/>
      <c r="DD38" s="602">
        <v>237451</v>
      </c>
      <c r="DE38" s="594"/>
      <c r="DF38" s="594"/>
      <c r="DG38" s="594"/>
      <c r="DH38" s="594"/>
      <c r="DI38" s="594"/>
      <c r="DJ38" s="594"/>
      <c r="DK38" s="595"/>
      <c r="DL38" s="602">
        <v>173451</v>
      </c>
      <c r="DM38" s="594"/>
      <c r="DN38" s="594"/>
      <c r="DO38" s="594"/>
      <c r="DP38" s="594"/>
      <c r="DQ38" s="594"/>
      <c r="DR38" s="594"/>
      <c r="DS38" s="594"/>
      <c r="DT38" s="594"/>
      <c r="DU38" s="594"/>
      <c r="DV38" s="595"/>
      <c r="DW38" s="598">
        <v>4.8</v>
      </c>
      <c r="DX38" s="625"/>
      <c r="DY38" s="625"/>
      <c r="DZ38" s="625"/>
      <c r="EA38" s="625"/>
      <c r="EB38" s="625"/>
      <c r="EC38" s="626"/>
    </row>
    <row r="39" spans="2:133" ht="11.25" customHeight="1" x14ac:dyDescent="0.15">
      <c r="AQ39" s="672" t="s">
        <v>322</v>
      </c>
      <c r="AR39" s="673"/>
      <c r="AS39" s="673"/>
      <c r="AT39" s="673"/>
      <c r="AU39" s="673"/>
      <c r="AV39" s="673"/>
      <c r="AW39" s="673"/>
      <c r="AX39" s="673"/>
      <c r="AY39" s="674"/>
      <c r="AZ39" s="593" t="s">
        <v>319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117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5206</v>
      </c>
      <c r="CS39" s="613"/>
      <c r="CT39" s="613"/>
      <c r="CU39" s="613"/>
      <c r="CV39" s="613"/>
      <c r="CW39" s="613"/>
      <c r="CX39" s="613"/>
      <c r="CY39" s="614"/>
      <c r="CZ39" s="627">
        <v>0.1</v>
      </c>
      <c r="DA39" s="628"/>
      <c r="DB39" s="628"/>
      <c r="DC39" s="629"/>
      <c r="DD39" s="602">
        <v>1996</v>
      </c>
      <c r="DE39" s="613"/>
      <c r="DF39" s="613"/>
      <c r="DG39" s="613"/>
      <c r="DH39" s="613"/>
      <c r="DI39" s="613"/>
      <c r="DJ39" s="613"/>
      <c r="DK39" s="614"/>
      <c r="DL39" s="602" t="s">
        <v>319</v>
      </c>
      <c r="DM39" s="613"/>
      <c r="DN39" s="613"/>
      <c r="DO39" s="613"/>
      <c r="DP39" s="613"/>
      <c r="DQ39" s="613"/>
      <c r="DR39" s="613"/>
      <c r="DS39" s="613"/>
      <c r="DT39" s="613"/>
      <c r="DU39" s="613"/>
      <c r="DV39" s="614"/>
      <c r="DW39" s="598" t="s">
        <v>319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36587</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79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64843</v>
      </c>
      <c r="CS40" s="594"/>
      <c r="CT40" s="594"/>
      <c r="CU40" s="594"/>
      <c r="CV40" s="594"/>
      <c r="CW40" s="594"/>
      <c r="CX40" s="594"/>
      <c r="CY40" s="595"/>
      <c r="CZ40" s="627">
        <v>1</v>
      </c>
      <c r="DA40" s="628"/>
      <c r="DB40" s="628"/>
      <c r="DC40" s="629"/>
      <c r="DD40" s="602">
        <v>8493</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176094</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240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2163151</v>
      </c>
      <c r="CS42" s="594"/>
      <c r="CT42" s="594"/>
      <c r="CU42" s="594"/>
      <c r="CV42" s="594"/>
      <c r="CW42" s="594"/>
      <c r="CX42" s="594"/>
      <c r="CY42" s="595"/>
      <c r="CZ42" s="627">
        <v>34.1</v>
      </c>
      <c r="DA42" s="676"/>
      <c r="DB42" s="676"/>
      <c r="DC42" s="677"/>
      <c r="DD42" s="602">
        <v>596755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22732</v>
      </c>
      <c r="CS43" s="613"/>
      <c r="CT43" s="613"/>
      <c r="CU43" s="613"/>
      <c r="CV43" s="613"/>
      <c r="CW43" s="613"/>
      <c r="CX43" s="613"/>
      <c r="CY43" s="614"/>
      <c r="CZ43" s="627">
        <v>0.4</v>
      </c>
      <c r="DA43" s="628"/>
      <c r="DB43" s="628"/>
      <c r="DC43" s="629"/>
      <c r="DD43" s="602">
        <v>22732</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2162907</v>
      </c>
      <c r="CS44" s="594"/>
      <c r="CT44" s="594"/>
      <c r="CU44" s="594"/>
      <c r="CV44" s="594"/>
      <c r="CW44" s="594"/>
      <c r="CX44" s="594"/>
      <c r="CY44" s="595"/>
      <c r="CZ44" s="627">
        <v>34.1</v>
      </c>
      <c r="DA44" s="676"/>
      <c r="DB44" s="676"/>
      <c r="DC44" s="677"/>
      <c r="DD44" s="602">
        <v>596511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573919</v>
      </c>
      <c r="CS45" s="613"/>
      <c r="CT45" s="613"/>
      <c r="CU45" s="613"/>
      <c r="CV45" s="613"/>
      <c r="CW45" s="613"/>
      <c r="CX45" s="613"/>
      <c r="CY45" s="614"/>
      <c r="CZ45" s="627">
        <v>9</v>
      </c>
      <c r="DA45" s="628"/>
      <c r="DB45" s="628"/>
      <c r="DC45" s="629"/>
      <c r="DD45" s="602">
        <v>128538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1588988</v>
      </c>
      <c r="CS46" s="594"/>
      <c r="CT46" s="594"/>
      <c r="CU46" s="594"/>
      <c r="CV46" s="594"/>
      <c r="CW46" s="594"/>
      <c r="CX46" s="594"/>
      <c r="CY46" s="595"/>
      <c r="CZ46" s="627">
        <v>25</v>
      </c>
      <c r="DA46" s="676"/>
      <c r="DB46" s="676"/>
      <c r="DC46" s="677"/>
      <c r="DD46" s="602">
        <v>467973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244</v>
      </c>
      <c r="CS47" s="613"/>
      <c r="CT47" s="613"/>
      <c r="CU47" s="613"/>
      <c r="CV47" s="613"/>
      <c r="CW47" s="613"/>
      <c r="CX47" s="613"/>
      <c r="CY47" s="614"/>
      <c r="CZ47" s="627">
        <v>0</v>
      </c>
      <c r="DA47" s="628"/>
      <c r="DB47" s="628"/>
      <c r="DC47" s="629"/>
      <c r="DD47" s="602">
        <v>244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6347616</v>
      </c>
      <c r="CS49" s="661"/>
      <c r="CT49" s="661"/>
      <c r="CU49" s="661"/>
      <c r="CV49" s="661"/>
      <c r="CW49" s="661"/>
      <c r="CX49" s="661"/>
      <c r="CY49" s="688"/>
      <c r="CZ49" s="689">
        <v>100</v>
      </c>
      <c r="DA49" s="690"/>
      <c r="DB49" s="690"/>
      <c r="DC49" s="691"/>
      <c r="DD49" s="692">
        <v>4072969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view="pageBreakPreview" zoomScale="44" zoomScaleNormal="57" zoomScaleSheetLayoutView="44"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6421</v>
      </c>
      <c r="R7" s="723"/>
      <c r="S7" s="723"/>
      <c r="T7" s="723"/>
      <c r="U7" s="723"/>
      <c r="V7" s="723">
        <v>6348</v>
      </c>
      <c r="W7" s="723"/>
      <c r="X7" s="723"/>
      <c r="Y7" s="723"/>
      <c r="Z7" s="723"/>
      <c r="AA7" s="723">
        <v>73</v>
      </c>
      <c r="AB7" s="723"/>
      <c r="AC7" s="723"/>
      <c r="AD7" s="723"/>
      <c r="AE7" s="724"/>
      <c r="AF7" s="725">
        <v>72</v>
      </c>
      <c r="AG7" s="726"/>
      <c r="AH7" s="726"/>
      <c r="AI7" s="726"/>
      <c r="AJ7" s="727"/>
      <c r="AK7" s="762"/>
      <c r="AL7" s="763"/>
      <c r="AM7" s="763"/>
      <c r="AN7" s="763"/>
      <c r="AO7" s="763"/>
      <c r="AP7" s="763">
        <v>6252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-2</v>
      </c>
      <c r="CI7" s="760"/>
      <c r="CJ7" s="760"/>
      <c r="CK7" s="760"/>
      <c r="CL7" s="761"/>
      <c r="CM7" s="759">
        <v>-8</v>
      </c>
      <c r="CN7" s="760"/>
      <c r="CO7" s="760"/>
      <c r="CP7" s="760"/>
      <c r="CQ7" s="761"/>
      <c r="CR7" s="759">
        <v>5</v>
      </c>
      <c r="CS7" s="760"/>
      <c r="CT7" s="760"/>
      <c r="CU7" s="760"/>
      <c r="CV7" s="761"/>
      <c r="CW7" s="759">
        <v>1</v>
      </c>
      <c r="CX7" s="760"/>
      <c r="CY7" s="760"/>
      <c r="CZ7" s="760"/>
      <c r="DA7" s="761"/>
      <c r="DB7" s="759">
        <v>121</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72</v>
      </c>
      <c r="AG23" s="782"/>
      <c r="AH23" s="782"/>
      <c r="AI23" s="782"/>
      <c r="AJ23" s="785"/>
      <c r="AK23" s="786"/>
      <c r="AL23" s="787"/>
      <c r="AM23" s="787"/>
      <c r="AN23" s="787"/>
      <c r="AO23" s="787"/>
      <c r="AP23" s="782"/>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09">
        <v>756</v>
      </c>
      <c r="R28" s="810"/>
      <c r="S28" s="810"/>
      <c r="T28" s="810"/>
      <c r="U28" s="810"/>
      <c r="V28" s="810">
        <v>725</v>
      </c>
      <c r="W28" s="810"/>
      <c r="X28" s="810"/>
      <c r="Y28" s="810"/>
      <c r="Z28" s="810"/>
      <c r="AA28" s="810">
        <v>31</v>
      </c>
      <c r="AB28" s="810"/>
      <c r="AC28" s="810"/>
      <c r="AD28" s="810"/>
      <c r="AE28" s="811"/>
      <c r="AF28" s="812">
        <v>31</v>
      </c>
      <c r="AG28" s="810"/>
      <c r="AH28" s="810"/>
      <c r="AI28" s="810"/>
      <c r="AJ28" s="813"/>
      <c r="AK28" s="814">
        <v>36</v>
      </c>
      <c r="AL28" s="815"/>
      <c r="AM28" s="815"/>
      <c r="AN28" s="815"/>
      <c r="AO28" s="815"/>
      <c r="AP28" s="815" t="s">
        <v>541</v>
      </c>
      <c r="AQ28" s="815"/>
      <c r="AR28" s="815"/>
      <c r="AS28" s="815"/>
      <c r="AT28" s="815"/>
      <c r="AU28" s="806" t="s">
        <v>541</v>
      </c>
      <c r="AV28" s="806"/>
      <c r="AW28" s="806"/>
      <c r="AX28" s="806"/>
      <c r="AY28" s="806"/>
      <c r="AZ28" s="806" t="s">
        <v>541</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459</v>
      </c>
      <c r="R29" s="747"/>
      <c r="S29" s="747"/>
      <c r="T29" s="747"/>
      <c r="U29" s="747"/>
      <c r="V29" s="747">
        <v>438</v>
      </c>
      <c r="W29" s="747"/>
      <c r="X29" s="747"/>
      <c r="Y29" s="747"/>
      <c r="Z29" s="747"/>
      <c r="AA29" s="747">
        <v>21</v>
      </c>
      <c r="AB29" s="747"/>
      <c r="AC29" s="747"/>
      <c r="AD29" s="747"/>
      <c r="AE29" s="748"/>
      <c r="AF29" s="749">
        <v>21</v>
      </c>
      <c r="AG29" s="750"/>
      <c r="AH29" s="750"/>
      <c r="AI29" s="750"/>
      <c r="AJ29" s="751"/>
      <c r="AK29" s="818">
        <v>65</v>
      </c>
      <c r="AL29" s="806"/>
      <c r="AM29" s="806"/>
      <c r="AN29" s="806"/>
      <c r="AO29" s="806"/>
      <c r="AP29" s="806" t="s">
        <v>541</v>
      </c>
      <c r="AQ29" s="806"/>
      <c r="AR29" s="806"/>
      <c r="AS29" s="806"/>
      <c r="AT29" s="806"/>
      <c r="AU29" s="806" t="s">
        <v>541</v>
      </c>
      <c r="AV29" s="806"/>
      <c r="AW29" s="806"/>
      <c r="AX29" s="806"/>
      <c r="AY29" s="806"/>
      <c r="AZ29" s="806" t="s">
        <v>541</v>
      </c>
      <c r="BA29" s="806"/>
      <c r="BB29" s="806"/>
      <c r="BC29" s="806"/>
      <c r="BD29" s="806"/>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74</v>
      </c>
      <c r="R30" s="747"/>
      <c r="S30" s="747"/>
      <c r="T30" s="747"/>
      <c r="U30" s="747"/>
      <c r="V30" s="747">
        <v>74</v>
      </c>
      <c r="W30" s="747"/>
      <c r="X30" s="747"/>
      <c r="Y30" s="747"/>
      <c r="Z30" s="747"/>
      <c r="AA30" s="747">
        <v>0</v>
      </c>
      <c r="AB30" s="747"/>
      <c r="AC30" s="747"/>
      <c r="AD30" s="747"/>
      <c r="AE30" s="748"/>
      <c r="AF30" s="749">
        <v>0</v>
      </c>
      <c r="AG30" s="750"/>
      <c r="AH30" s="750"/>
      <c r="AI30" s="750"/>
      <c r="AJ30" s="751"/>
      <c r="AK30" s="818">
        <v>24</v>
      </c>
      <c r="AL30" s="806"/>
      <c r="AM30" s="806"/>
      <c r="AN30" s="806"/>
      <c r="AO30" s="806"/>
      <c r="AP30" s="806" t="s">
        <v>541</v>
      </c>
      <c r="AQ30" s="806"/>
      <c r="AR30" s="806"/>
      <c r="AS30" s="806"/>
      <c r="AT30" s="806"/>
      <c r="AU30" s="806" t="s">
        <v>541</v>
      </c>
      <c r="AV30" s="806"/>
      <c r="AW30" s="806"/>
      <c r="AX30" s="806"/>
      <c r="AY30" s="806"/>
      <c r="AZ30" s="806" t="s">
        <v>541</v>
      </c>
      <c r="BA30" s="806"/>
      <c r="BB30" s="806"/>
      <c r="BC30" s="806"/>
      <c r="BD30" s="806"/>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686</v>
      </c>
      <c r="R31" s="747"/>
      <c r="S31" s="747"/>
      <c r="T31" s="747"/>
      <c r="U31" s="747"/>
      <c r="V31" s="747">
        <v>674</v>
      </c>
      <c r="W31" s="747"/>
      <c r="X31" s="747"/>
      <c r="Y31" s="747"/>
      <c r="Z31" s="747"/>
      <c r="AA31" s="747">
        <v>12</v>
      </c>
      <c r="AB31" s="747"/>
      <c r="AC31" s="747"/>
      <c r="AD31" s="747"/>
      <c r="AE31" s="748"/>
      <c r="AF31" s="749">
        <v>1</v>
      </c>
      <c r="AG31" s="750"/>
      <c r="AH31" s="750"/>
      <c r="AI31" s="750"/>
      <c r="AJ31" s="751"/>
      <c r="AK31" s="818">
        <v>300</v>
      </c>
      <c r="AL31" s="806"/>
      <c r="AM31" s="806"/>
      <c r="AN31" s="806"/>
      <c r="AO31" s="806"/>
      <c r="AP31" s="806">
        <v>5</v>
      </c>
      <c r="AQ31" s="806"/>
      <c r="AR31" s="806"/>
      <c r="AS31" s="806"/>
      <c r="AT31" s="806"/>
      <c r="AU31" s="806">
        <v>2</v>
      </c>
      <c r="AV31" s="806"/>
      <c r="AW31" s="806"/>
      <c r="AX31" s="806"/>
      <c r="AY31" s="806"/>
      <c r="AZ31" s="806" t="s">
        <v>541</v>
      </c>
      <c r="BA31" s="806"/>
      <c r="BB31" s="806"/>
      <c r="BC31" s="806"/>
      <c r="BD31" s="806"/>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252</v>
      </c>
      <c r="R32" s="747"/>
      <c r="S32" s="747"/>
      <c r="T32" s="747"/>
      <c r="U32" s="747"/>
      <c r="V32" s="747">
        <v>251</v>
      </c>
      <c r="W32" s="747"/>
      <c r="X32" s="747"/>
      <c r="Y32" s="747"/>
      <c r="Z32" s="747"/>
      <c r="AA32" s="747">
        <v>1</v>
      </c>
      <c r="AB32" s="747"/>
      <c r="AC32" s="747"/>
      <c r="AD32" s="747"/>
      <c r="AE32" s="748"/>
      <c r="AF32" s="749">
        <v>1</v>
      </c>
      <c r="AG32" s="750"/>
      <c r="AH32" s="750"/>
      <c r="AI32" s="750"/>
      <c r="AJ32" s="751"/>
      <c r="AK32" s="818">
        <v>64</v>
      </c>
      <c r="AL32" s="806"/>
      <c r="AM32" s="806"/>
      <c r="AN32" s="806"/>
      <c r="AO32" s="806"/>
      <c r="AP32" s="806">
        <v>1133</v>
      </c>
      <c r="AQ32" s="806"/>
      <c r="AR32" s="806"/>
      <c r="AS32" s="806"/>
      <c r="AT32" s="806"/>
      <c r="AU32" s="806">
        <v>567</v>
      </c>
      <c r="AV32" s="806"/>
      <c r="AW32" s="806"/>
      <c r="AX32" s="806"/>
      <c r="AY32" s="806"/>
      <c r="AZ32" s="806" t="s">
        <v>541</v>
      </c>
      <c r="BA32" s="806"/>
      <c r="BB32" s="806"/>
      <c r="BC32" s="806"/>
      <c r="BD32" s="806"/>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06"/>
      <c r="AM33" s="806"/>
      <c r="AN33" s="806"/>
      <c r="AO33" s="806"/>
      <c r="AP33" s="806"/>
      <c r="AQ33" s="806"/>
      <c r="AR33" s="806"/>
      <c r="AS33" s="806"/>
      <c r="AT33" s="806"/>
      <c r="AU33" s="806"/>
      <c r="AV33" s="806"/>
      <c r="AW33" s="806"/>
      <c r="AX33" s="806"/>
      <c r="AY33" s="806"/>
      <c r="AZ33" s="819"/>
      <c r="BA33" s="819"/>
      <c r="BB33" s="819"/>
      <c r="BC33" s="819"/>
      <c r="BD33" s="819"/>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06"/>
      <c r="AM34" s="806"/>
      <c r="AN34" s="806"/>
      <c r="AO34" s="806"/>
      <c r="AP34" s="806"/>
      <c r="AQ34" s="806"/>
      <c r="AR34" s="806"/>
      <c r="AS34" s="806"/>
      <c r="AT34" s="806"/>
      <c r="AU34" s="806"/>
      <c r="AV34" s="806"/>
      <c r="AW34" s="806"/>
      <c r="AX34" s="806"/>
      <c r="AY34" s="806"/>
      <c r="AZ34" s="819"/>
      <c r="BA34" s="819"/>
      <c r="BB34" s="819"/>
      <c r="BC34" s="819"/>
      <c r="BD34" s="819"/>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06"/>
      <c r="AM35" s="806"/>
      <c r="AN35" s="806"/>
      <c r="AO35" s="806"/>
      <c r="AP35" s="806"/>
      <c r="AQ35" s="806"/>
      <c r="AR35" s="806"/>
      <c r="AS35" s="806"/>
      <c r="AT35" s="806"/>
      <c r="AU35" s="806"/>
      <c r="AV35" s="806"/>
      <c r="AW35" s="806"/>
      <c r="AX35" s="806"/>
      <c r="AY35" s="806"/>
      <c r="AZ35" s="819"/>
      <c r="BA35" s="819"/>
      <c r="BB35" s="819"/>
      <c r="BC35" s="819"/>
      <c r="BD35" s="819"/>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06"/>
      <c r="AM36" s="806"/>
      <c r="AN36" s="806"/>
      <c r="AO36" s="806"/>
      <c r="AP36" s="806"/>
      <c r="AQ36" s="806"/>
      <c r="AR36" s="806"/>
      <c r="AS36" s="806"/>
      <c r="AT36" s="806"/>
      <c r="AU36" s="806"/>
      <c r="AV36" s="806"/>
      <c r="AW36" s="806"/>
      <c r="AX36" s="806"/>
      <c r="AY36" s="806"/>
      <c r="AZ36" s="819"/>
      <c r="BA36" s="819"/>
      <c r="BB36" s="819"/>
      <c r="BC36" s="819"/>
      <c r="BD36" s="819"/>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06"/>
      <c r="AM37" s="806"/>
      <c r="AN37" s="806"/>
      <c r="AO37" s="806"/>
      <c r="AP37" s="806"/>
      <c r="AQ37" s="806"/>
      <c r="AR37" s="806"/>
      <c r="AS37" s="806"/>
      <c r="AT37" s="806"/>
      <c r="AU37" s="806"/>
      <c r="AV37" s="806"/>
      <c r="AW37" s="806"/>
      <c r="AX37" s="806"/>
      <c r="AY37" s="806"/>
      <c r="AZ37" s="819"/>
      <c r="BA37" s="819"/>
      <c r="BB37" s="819"/>
      <c r="BC37" s="819"/>
      <c r="BD37" s="819"/>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06"/>
      <c r="AM38" s="806"/>
      <c r="AN38" s="806"/>
      <c r="AO38" s="806"/>
      <c r="AP38" s="806"/>
      <c r="AQ38" s="806"/>
      <c r="AR38" s="806"/>
      <c r="AS38" s="806"/>
      <c r="AT38" s="806"/>
      <c r="AU38" s="806"/>
      <c r="AV38" s="806"/>
      <c r="AW38" s="806"/>
      <c r="AX38" s="806"/>
      <c r="AY38" s="806"/>
      <c r="AZ38" s="819"/>
      <c r="BA38" s="819"/>
      <c r="BB38" s="819"/>
      <c r="BC38" s="819"/>
      <c r="BD38" s="819"/>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06"/>
      <c r="AM39" s="806"/>
      <c r="AN39" s="806"/>
      <c r="AO39" s="806"/>
      <c r="AP39" s="806"/>
      <c r="AQ39" s="806"/>
      <c r="AR39" s="806"/>
      <c r="AS39" s="806"/>
      <c r="AT39" s="806"/>
      <c r="AU39" s="806"/>
      <c r="AV39" s="806"/>
      <c r="AW39" s="806"/>
      <c r="AX39" s="806"/>
      <c r="AY39" s="806"/>
      <c r="AZ39" s="819"/>
      <c r="BA39" s="819"/>
      <c r="BB39" s="819"/>
      <c r="BC39" s="819"/>
      <c r="BD39" s="819"/>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06"/>
      <c r="AM40" s="806"/>
      <c r="AN40" s="806"/>
      <c r="AO40" s="806"/>
      <c r="AP40" s="806"/>
      <c r="AQ40" s="806"/>
      <c r="AR40" s="806"/>
      <c r="AS40" s="806"/>
      <c r="AT40" s="806"/>
      <c r="AU40" s="806"/>
      <c r="AV40" s="806"/>
      <c r="AW40" s="806"/>
      <c r="AX40" s="806"/>
      <c r="AY40" s="806"/>
      <c r="AZ40" s="819"/>
      <c r="BA40" s="819"/>
      <c r="BB40" s="819"/>
      <c r="BC40" s="819"/>
      <c r="BD40" s="819"/>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06"/>
      <c r="AM41" s="806"/>
      <c r="AN41" s="806"/>
      <c r="AO41" s="806"/>
      <c r="AP41" s="806"/>
      <c r="AQ41" s="806"/>
      <c r="AR41" s="806"/>
      <c r="AS41" s="806"/>
      <c r="AT41" s="806"/>
      <c r="AU41" s="806"/>
      <c r="AV41" s="806"/>
      <c r="AW41" s="806"/>
      <c r="AX41" s="806"/>
      <c r="AY41" s="806"/>
      <c r="AZ41" s="819"/>
      <c r="BA41" s="819"/>
      <c r="BB41" s="819"/>
      <c r="BC41" s="819"/>
      <c r="BD41" s="819"/>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06"/>
      <c r="AM42" s="806"/>
      <c r="AN42" s="806"/>
      <c r="AO42" s="806"/>
      <c r="AP42" s="806"/>
      <c r="AQ42" s="806"/>
      <c r="AR42" s="806"/>
      <c r="AS42" s="806"/>
      <c r="AT42" s="806"/>
      <c r="AU42" s="806"/>
      <c r="AV42" s="806"/>
      <c r="AW42" s="806"/>
      <c r="AX42" s="806"/>
      <c r="AY42" s="806"/>
      <c r="AZ42" s="819"/>
      <c r="BA42" s="819"/>
      <c r="BB42" s="819"/>
      <c r="BC42" s="819"/>
      <c r="BD42" s="819"/>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06"/>
      <c r="AM43" s="806"/>
      <c r="AN43" s="806"/>
      <c r="AO43" s="806"/>
      <c r="AP43" s="806"/>
      <c r="AQ43" s="806"/>
      <c r="AR43" s="806"/>
      <c r="AS43" s="806"/>
      <c r="AT43" s="806"/>
      <c r="AU43" s="806"/>
      <c r="AV43" s="806"/>
      <c r="AW43" s="806"/>
      <c r="AX43" s="806"/>
      <c r="AY43" s="806"/>
      <c r="AZ43" s="819"/>
      <c r="BA43" s="819"/>
      <c r="BB43" s="819"/>
      <c r="BC43" s="819"/>
      <c r="BD43" s="819"/>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06"/>
      <c r="AM44" s="806"/>
      <c r="AN44" s="806"/>
      <c r="AO44" s="806"/>
      <c r="AP44" s="806"/>
      <c r="AQ44" s="806"/>
      <c r="AR44" s="806"/>
      <c r="AS44" s="806"/>
      <c r="AT44" s="806"/>
      <c r="AU44" s="806"/>
      <c r="AV44" s="806"/>
      <c r="AW44" s="806"/>
      <c r="AX44" s="806"/>
      <c r="AY44" s="806"/>
      <c r="AZ44" s="819"/>
      <c r="BA44" s="819"/>
      <c r="BB44" s="819"/>
      <c r="BC44" s="819"/>
      <c r="BD44" s="819"/>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06"/>
      <c r="AM45" s="806"/>
      <c r="AN45" s="806"/>
      <c r="AO45" s="806"/>
      <c r="AP45" s="806"/>
      <c r="AQ45" s="806"/>
      <c r="AR45" s="806"/>
      <c r="AS45" s="806"/>
      <c r="AT45" s="806"/>
      <c r="AU45" s="806"/>
      <c r="AV45" s="806"/>
      <c r="AW45" s="806"/>
      <c r="AX45" s="806"/>
      <c r="AY45" s="806"/>
      <c r="AZ45" s="819"/>
      <c r="BA45" s="819"/>
      <c r="BB45" s="819"/>
      <c r="BC45" s="819"/>
      <c r="BD45" s="819"/>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06"/>
      <c r="AM46" s="806"/>
      <c r="AN46" s="806"/>
      <c r="AO46" s="806"/>
      <c r="AP46" s="806"/>
      <c r="AQ46" s="806"/>
      <c r="AR46" s="806"/>
      <c r="AS46" s="806"/>
      <c r="AT46" s="806"/>
      <c r="AU46" s="806"/>
      <c r="AV46" s="806"/>
      <c r="AW46" s="806"/>
      <c r="AX46" s="806"/>
      <c r="AY46" s="806"/>
      <c r="AZ46" s="819"/>
      <c r="BA46" s="819"/>
      <c r="BB46" s="819"/>
      <c r="BC46" s="819"/>
      <c r="BD46" s="819"/>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06"/>
      <c r="AM47" s="806"/>
      <c r="AN47" s="806"/>
      <c r="AO47" s="806"/>
      <c r="AP47" s="806"/>
      <c r="AQ47" s="806"/>
      <c r="AR47" s="806"/>
      <c r="AS47" s="806"/>
      <c r="AT47" s="806"/>
      <c r="AU47" s="806"/>
      <c r="AV47" s="806"/>
      <c r="AW47" s="806"/>
      <c r="AX47" s="806"/>
      <c r="AY47" s="806"/>
      <c r="AZ47" s="819"/>
      <c r="BA47" s="819"/>
      <c r="BB47" s="819"/>
      <c r="BC47" s="819"/>
      <c r="BD47" s="819"/>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06"/>
      <c r="AM48" s="806"/>
      <c r="AN48" s="806"/>
      <c r="AO48" s="806"/>
      <c r="AP48" s="806"/>
      <c r="AQ48" s="806"/>
      <c r="AR48" s="806"/>
      <c r="AS48" s="806"/>
      <c r="AT48" s="806"/>
      <c r="AU48" s="806"/>
      <c r="AV48" s="806"/>
      <c r="AW48" s="806"/>
      <c r="AX48" s="806"/>
      <c r="AY48" s="806"/>
      <c r="AZ48" s="819"/>
      <c r="BA48" s="819"/>
      <c r="BB48" s="819"/>
      <c r="BC48" s="819"/>
      <c r="BD48" s="819"/>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06"/>
      <c r="AM49" s="806"/>
      <c r="AN49" s="806"/>
      <c r="AO49" s="806"/>
      <c r="AP49" s="806"/>
      <c r="AQ49" s="806"/>
      <c r="AR49" s="806"/>
      <c r="AS49" s="806"/>
      <c r="AT49" s="806"/>
      <c r="AU49" s="806"/>
      <c r="AV49" s="806"/>
      <c r="AW49" s="806"/>
      <c r="AX49" s="806"/>
      <c r="AY49" s="806"/>
      <c r="AZ49" s="819"/>
      <c r="BA49" s="819"/>
      <c r="BB49" s="819"/>
      <c r="BC49" s="819"/>
      <c r="BD49" s="819"/>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6"/>
      <c r="BF62" s="816"/>
      <c r="BG62" s="816"/>
      <c r="BH62" s="816"/>
      <c r="BI62" s="817"/>
      <c r="BJ62" s="832"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54</v>
      </c>
      <c r="AG63" s="829"/>
      <c r="AH63" s="829"/>
      <c r="AI63" s="829"/>
      <c r="AJ63" s="830"/>
      <c r="AK63" s="831"/>
      <c r="AL63" s="826"/>
      <c r="AM63" s="826"/>
      <c r="AN63" s="826"/>
      <c r="AO63" s="826"/>
      <c r="AP63" s="829"/>
      <c r="AQ63" s="829"/>
      <c r="AR63" s="829"/>
      <c r="AS63" s="829"/>
      <c r="AT63" s="829"/>
      <c r="AU63" s="829"/>
      <c r="AV63" s="829"/>
      <c r="AW63" s="829"/>
      <c r="AX63" s="829"/>
      <c r="AY63" s="829"/>
      <c r="AZ63" s="833"/>
      <c r="BA63" s="833"/>
      <c r="BB63" s="833"/>
      <c r="BC63" s="833"/>
      <c r="BD63" s="833"/>
      <c r="BE63" s="834"/>
      <c r="BF63" s="834"/>
      <c r="BG63" s="834"/>
      <c r="BH63" s="834"/>
      <c r="BI63" s="835"/>
      <c r="BJ63" s="836" t="s">
        <v>222</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39" t="s">
        <v>375</v>
      </c>
      <c r="AG66" s="801"/>
      <c r="AH66" s="801"/>
      <c r="AI66" s="801"/>
      <c r="AJ66" s="840"/>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534</v>
      </c>
      <c r="C68" s="857"/>
      <c r="D68" s="857"/>
      <c r="E68" s="857"/>
      <c r="F68" s="857"/>
      <c r="G68" s="857"/>
      <c r="H68" s="857"/>
      <c r="I68" s="857"/>
      <c r="J68" s="857"/>
      <c r="K68" s="857"/>
      <c r="L68" s="857"/>
      <c r="M68" s="857"/>
      <c r="N68" s="857"/>
      <c r="O68" s="857"/>
      <c r="P68" s="858"/>
      <c r="Q68" s="859">
        <v>539</v>
      </c>
      <c r="R68" s="853"/>
      <c r="S68" s="853"/>
      <c r="T68" s="853"/>
      <c r="U68" s="853"/>
      <c r="V68" s="853">
        <v>517</v>
      </c>
      <c r="W68" s="853"/>
      <c r="X68" s="853"/>
      <c r="Y68" s="853"/>
      <c r="Z68" s="853"/>
      <c r="AA68" s="853">
        <v>21</v>
      </c>
      <c r="AB68" s="853"/>
      <c r="AC68" s="853"/>
      <c r="AD68" s="853"/>
      <c r="AE68" s="853"/>
      <c r="AF68" s="853">
        <v>21</v>
      </c>
      <c r="AG68" s="853"/>
      <c r="AH68" s="853"/>
      <c r="AI68" s="853"/>
      <c r="AJ68" s="853"/>
      <c r="AK68" s="853" t="s">
        <v>538</v>
      </c>
      <c r="AL68" s="853"/>
      <c r="AM68" s="853"/>
      <c r="AN68" s="853"/>
      <c r="AO68" s="853"/>
      <c r="AP68" s="853">
        <v>400</v>
      </c>
      <c r="AQ68" s="853"/>
      <c r="AR68" s="853"/>
      <c r="AS68" s="853"/>
      <c r="AT68" s="853"/>
      <c r="AU68" s="853">
        <v>79</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0" t="s">
        <v>535</v>
      </c>
      <c r="C69" s="861"/>
      <c r="D69" s="861"/>
      <c r="E69" s="861"/>
      <c r="F69" s="861"/>
      <c r="G69" s="861"/>
      <c r="H69" s="861"/>
      <c r="I69" s="861"/>
      <c r="J69" s="861"/>
      <c r="K69" s="861"/>
      <c r="L69" s="861"/>
      <c r="M69" s="861"/>
      <c r="N69" s="861"/>
      <c r="O69" s="861"/>
      <c r="P69" s="862"/>
      <c r="Q69" s="863">
        <v>196</v>
      </c>
      <c r="R69" s="806"/>
      <c r="S69" s="806"/>
      <c r="T69" s="806"/>
      <c r="U69" s="806"/>
      <c r="V69" s="806">
        <v>192</v>
      </c>
      <c r="W69" s="806"/>
      <c r="X69" s="806"/>
      <c r="Y69" s="806"/>
      <c r="Z69" s="806"/>
      <c r="AA69" s="806">
        <v>4</v>
      </c>
      <c r="AB69" s="806"/>
      <c r="AC69" s="806"/>
      <c r="AD69" s="806"/>
      <c r="AE69" s="806"/>
      <c r="AF69" s="806">
        <v>4</v>
      </c>
      <c r="AG69" s="806"/>
      <c r="AH69" s="806"/>
      <c r="AI69" s="806"/>
      <c r="AJ69" s="806"/>
      <c r="AK69" s="864" t="s">
        <v>538</v>
      </c>
      <c r="AL69" s="865"/>
      <c r="AM69" s="865"/>
      <c r="AN69" s="865"/>
      <c r="AO69" s="818"/>
      <c r="AP69" s="864" t="s">
        <v>538</v>
      </c>
      <c r="AQ69" s="865"/>
      <c r="AR69" s="865"/>
      <c r="AS69" s="865"/>
      <c r="AT69" s="818"/>
      <c r="AU69" s="864" t="s">
        <v>538</v>
      </c>
      <c r="AV69" s="865"/>
      <c r="AW69" s="865"/>
      <c r="AX69" s="865"/>
      <c r="AY69" s="818"/>
      <c r="AZ69" s="866"/>
      <c r="BA69" s="866"/>
      <c r="BB69" s="866"/>
      <c r="BC69" s="866"/>
      <c r="BD69" s="867"/>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0" t="s">
        <v>536</v>
      </c>
      <c r="C70" s="861"/>
      <c r="D70" s="861"/>
      <c r="E70" s="861"/>
      <c r="F70" s="861"/>
      <c r="G70" s="861"/>
      <c r="H70" s="861"/>
      <c r="I70" s="861"/>
      <c r="J70" s="861"/>
      <c r="K70" s="861"/>
      <c r="L70" s="861"/>
      <c r="M70" s="861"/>
      <c r="N70" s="861"/>
      <c r="O70" s="861"/>
      <c r="P70" s="862"/>
      <c r="Q70" s="863">
        <v>1194</v>
      </c>
      <c r="R70" s="806"/>
      <c r="S70" s="806"/>
      <c r="T70" s="806"/>
      <c r="U70" s="806"/>
      <c r="V70" s="806">
        <v>1177</v>
      </c>
      <c r="W70" s="806"/>
      <c r="X70" s="806"/>
      <c r="Y70" s="806"/>
      <c r="Z70" s="806"/>
      <c r="AA70" s="806">
        <v>17</v>
      </c>
      <c r="AB70" s="806"/>
      <c r="AC70" s="806"/>
      <c r="AD70" s="806"/>
      <c r="AE70" s="806"/>
      <c r="AF70" s="806">
        <v>17</v>
      </c>
      <c r="AG70" s="806"/>
      <c r="AH70" s="806"/>
      <c r="AI70" s="806"/>
      <c r="AJ70" s="806"/>
      <c r="AK70" s="864" t="s">
        <v>538</v>
      </c>
      <c r="AL70" s="865"/>
      <c r="AM70" s="865"/>
      <c r="AN70" s="865"/>
      <c r="AO70" s="818"/>
      <c r="AP70" s="806">
        <v>85</v>
      </c>
      <c r="AQ70" s="806"/>
      <c r="AR70" s="806"/>
      <c r="AS70" s="806"/>
      <c r="AT70" s="806"/>
      <c r="AU70" s="806">
        <v>5</v>
      </c>
      <c r="AV70" s="806"/>
      <c r="AW70" s="806"/>
      <c r="AX70" s="806"/>
      <c r="AY70" s="806"/>
      <c r="AZ70" s="866"/>
      <c r="BA70" s="866"/>
      <c r="BB70" s="866"/>
      <c r="BC70" s="866"/>
      <c r="BD70" s="867"/>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0" t="s">
        <v>539</v>
      </c>
      <c r="C71" s="861"/>
      <c r="D71" s="861"/>
      <c r="E71" s="861"/>
      <c r="F71" s="861"/>
      <c r="G71" s="861"/>
      <c r="H71" s="861"/>
      <c r="I71" s="861"/>
      <c r="J71" s="861"/>
      <c r="K71" s="861"/>
      <c r="L71" s="861"/>
      <c r="M71" s="861"/>
      <c r="N71" s="861"/>
      <c r="O71" s="861"/>
      <c r="P71" s="862"/>
      <c r="Q71" s="868">
        <v>28</v>
      </c>
      <c r="R71" s="865"/>
      <c r="S71" s="865"/>
      <c r="T71" s="865"/>
      <c r="U71" s="818"/>
      <c r="V71" s="864">
        <v>28</v>
      </c>
      <c r="W71" s="865"/>
      <c r="X71" s="865"/>
      <c r="Y71" s="865"/>
      <c r="Z71" s="818"/>
      <c r="AA71" s="864">
        <v>0</v>
      </c>
      <c r="AB71" s="865"/>
      <c r="AC71" s="865"/>
      <c r="AD71" s="865"/>
      <c r="AE71" s="818"/>
      <c r="AF71" s="864">
        <v>0</v>
      </c>
      <c r="AG71" s="865"/>
      <c r="AH71" s="865"/>
      <c r="AI71" s="865"/>
      <c r="AJ71" s="818"/>
      <c r="AK71" s="864" t="s">
        <v>538</v>
      </c>
      <c r="AL71" s="865"/>
      <c r="AM71" s="865"/>
      <c r="AN71" s="865"/>
      <c r="AO71" s="818"/>
      <c r="AP71" s="864" t="s">
        <v>538</v>
      </c>
      <c r="AQ71" s="865"/>
      <c r="AR71" s="865"/>
      <c r="AS71" s="865"/>
      <c r="AT71" s="818"/>
      <c r="AU71" s="864" t="s">
        <v>538</v>
      </c>
      <c r="AV71" s="865"/>
      <c r="AW71" s="865"/>
      <c r="AX71" s="865"/>
      <c r="AY71" s="818"/>
      <c r="AZ71" s="866"/>
      <c r="BA71" s="866"/>
      <c r="BB71" s="866"/>
      <c r="BC71" s="866"/>
      <c r="BD71" s="867"/>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0" t="s">
        <v>540</v>
      </c>
      <c r="C72" s="861"/>
      <c r="D72" s="861"/>
      <c r="E72" s="861"/>
      <c r="F72" s="861"/>
      <c r="G72" s="861"/>
      <c r="H72" s="861"/>
      <c r="I72" s="861"/>
      <c r="J72" s="861"/>
      <c r="K72" s="861"/>
      <c r="L72" s="861"/>
      <c r="M72" s="861"/>
      <c r="N72" s="861"/>
      <c r="O72" s="861"/>
      <c r="P72" s="862"/>
      <c r="Q72" s="868">
        <v>15</v>
      </c>
      <c r="R72" s="865"/>
      <c r="S72" s="865"/>
      <c r="T72" s="865"/>
      <c r="U72" s="818"/>
      <c r="V72" s="864">
        <v>15</v>
      </c>
      <c r="W72" s="865"/>
      <c r="X72" s="865"/>
      <c r="Y72" s="865"/>
      <c r="Z72" s="818"/>
      <c r="AA72" s="864">
        <v>0</v>
      </c>
      <c r="AB72" s="865"/>
      <c r="AC72" s="865"/>
      <c r="AD72" s="865"/>
      <c r="AE72" s="818"/>
      <c r="AF72" s="864">
        <v>0</v>
      </c>
      <c r="AG72" s="865"/>
      <c r="AH72" s="865"/>
      <c r="AI72" s="865"/>
      <c r="AJ72" s="818"/>
      <c r="AK72" s="864" t="s">
        <v>538</v>
      </c>
      <c r="AL72" s="865"/>
      <c r="AM72" s="865"/>
      <c r="AN72" s="865"/>
      <c r="AO72" s="818"/>
      <c r="AP72" s="864" t="s">
        <v>538</v>
      </c>
      <c r="AQ72" s="865"/>
      <c r="AR72" s="865"/>
      <c r="AS72" s="865"/>
      <c r="AT72" s="818"/>
      <c r="AU72" s="864" t="s">
        <v>538</v>
      </c>
      <c r="AV72" s="865"/>
      <c r="AW72" s="865"/>
      <c r="AX72" s="865"/>
      <c r="AY72" s="818"/>
      <c r="AZ72" s="866"/>
      <c r="BA72" s="866"/>
      <c r="BB72" s="866"/>
      <c r="BC72" s="866"/>
      <c r="BD72" s="867"/>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0"/>
      <c r="C73" s="861"/>
      <c r="D73" s="861"/>
      <c r="E73" s="861"/>
      <c r="F73" s="861"/>
      <c r="G73" s="861"/>
      <c r="H73" s="861"/>
      <c r="I73" s="861"/>
      <c r="J73" s="861"/>
      <c r="K73" s="861"/>
      <c r="L73" s="861"/>
      <c r="M73" s="861"/>
      <c r="N73" s="861"/>
      <c r="O73" s="861"/>
      <c r="P73" s="862"/>
      <c r="Q73" s="863"/>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66"/>
      <c r="BA73" s="866"/>
      <c r="BB73" s="866"/>
      <c r="BC73" s="866"/>
      <c r="BD73" s="867"/>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0"/>
      <c r="C74" s="861"/>
      <c r="D74" s="861"/>
      <c r="E74" s="861"/>
      <c r="F74" s="861"/>
      <c r="G74" s="861"/>
      <c r="H74" s="861"/>
      <c r="I74" s="861"/>
      <c r="J74" s="861"/>
      <c r="K74" s="861"/>
      <c r="L74" s="861"/>
      <c r="M74" s="861"/>
      <c r="N74" s="861"/>
      <c r="O74" s="861"/>
      <c r="P74" s="862"/>
      <c r="Q74" s="863"/>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66"/>
      <c r="BA74" s="866"/>
      <c r="BB74" s="866"/>
      <c r="BC74" s="866"/>
      <c r="BD74" s="867"/>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0"/>
      <c r="C75" s="861"/>
      <c r="D75" s="861"/>
      <c r="E75" s="861"/>
      <c r="F75" s="861"/>
      <c r="G75" s="861"/>
      <c r="H75" s="861"/>
      <c r="I75" s="861"/>
      <c r="J75" s="861"/>
      <c r="K75" s="861"/>
      <c r="L75" s="861"/>
      <c r="M75" s="861"/>
      <c r="N75" s="861"/>
      <c r="O75" s="861"/>
      <c r="P75" s="862"/>
      <c r="Q75" s="868"/>
      <c r="R75" s="865"/>
      <c r="S75" s="865"/>
      <c r="T75" s="865"/>
      <c r="U75" s="818"/>
      <c r="V75" s="864"/>
      <c r="W75" s="865"/>
      <c r="X75" s="865"/>
      <c r="Y75" s="865"/>
      <c r="Z75" s="818"/>
      <c r="AA75" s="864"/>
      <c r="AB75" s="865"/>
      <c r="AC75" s="865"/>
      <c r="AD75" s="865"/>
      <c r="AE75" s="818"/>
      <c r="AF75" s="864"/>
      <c r="AG75" s="865"/>
      <c r="AH75" s="865"/>
      <c r="AI75" s="865"/>
      <c r="AJ75" s="818"/>
      <c r="AK75" s="864"/>
      <c r="AL75" s="865"/>
      <c r="AM75" s="865"/>
      <c r="AN75" s="865"/>
      <c r="AO75" s="818"/>
      <c r="AP75" s="864"/>
      <c r="AQ75" s="865"/>
      <c r="AR75" s="865"/>
      <c r="AS75" s="865"/>
      <c r="AT75" s="818"/>
      <c r="AU75" s="864"/>
      <c r="AV75" s="865"/>
      <c r="AW75" s="865"/>
      <c r="AX75" s="865"/>
      <c r="AY75" s="818"/>
      <c r="AZ75" s="866"/>
      <c r="BA75" s="866"/>
      <c r="BB75" s="866"/>
      <c r="BC75" s="866"/>
      <c r="BD75" s="867"/>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0"/>
      <c r="C76" s="861"/>
      <c r="D76" s="861"/>
      <c r="E76" s="861"/>
      <c r="F76" s="861"/>
      <c r="G76" s="861"/>
      <c r="H76" s="861"/>
      <c r="I76" s="861"/>
      <c r="J76" s="861"/>
      <c r="K76" s="861"/>
      <c r="L76" s="861"/>
      <c r="M76" s="861"/>
      <c r="N76" s="861"/>
      <c r="O76" s="861"/>
      <c r="P76" s="862"/>
      <c r="Q76" s="868"/>
      <c r="R76" s="865"/>
      <c r="S76" s="865"/>
      <c r="T76" s="865"/>
      <c r="U76" s="818"/>
      <c r="V76" s="864"/>
      <c r="W76" s="865"/>
      <c r="X76" s="865"/>
      <c r="Y76" s="865"/>
      <c r="Z76" s="818"/>
      <c r="AA76" s="864"/>
      <c r="AB76" s="865"/>
      <c r="AC76" s="865"/>
      <c r="AD76" s="865"/>
      <c r="AE76" s="818"/>
      <c r="AF76" s="864"/>
      <c r="AG76" s="865"/>
      <c r="AH76" s="865"/>
      <c r="AI76" s="865"/>
      <c r="AJ76" s="818"/>
      <c r="AK76" s="864"/>
      <c r="AL76" s="865"/>
      <c r="AM76" s="865"/>
      <c r="AN76" s="865"/>
      <c r="AO76" s="818"/>
      <c r="AP76" s="864"/>
      <c r="AQ76" s="865"/>
      <c r="AR76" s="865"/>
      <c r="AS76" s="865"/>
      <c r="AT76" s="818"/>
      <c r="AU76" s="864"/>
      <c r="AV76" s="865"/>
      <c r="AW76" s="865"/>
      <c r="AX76" s="865"/>
      <c r="AY76" s="818"/>
      <c r="AZ76" s="866"/>
      <c r="BA76" s="866"/>
      <c r="BB76" s="866"/>
      <c r="BC76" s="866"/>
      <c r="BD76" s="867"/>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0"/>
      <c r="C77" s="861"/>
      <c r="D77" s="861"/>
      <c r="E77" s="861"/>
      <c r="F77" s="861"/>
      <c r="G77" s="861"/>
      <c r="H77" s="861"/>
      <c r="I77" s="861"/>
      <c r="J77" s="861"/>
      <c r="K77" s="861"/>
      <c r="L77" s="861"/>
      <c r="M77" s="861"/>
      <c r="N77" s="861"/>
      <c r="O77" s="861"/>
      <c r="P77" s="862"/>
      <c r="Q77" s="868"/>
      <c r="R77" s="865"/>
      <c r="S77" s="865"/>
      <c r="T77" s="865"/>
      <c r="U77" s="818"/>
      <c r="V77" s="864"/>
      <c r="W77" s="865"/>
      <c r="X77" s="865"/>
      <c r="Y77" s="865"/>
      <c r="Z77" s="818"/>
      <c r="AA77" s="864"/>
      <c r="AB77" s="865"/>
      <c r="AC77" s="865"/>
      <c r="AD77" s="865"/>
      <c r="AE77" s="818"/>
      <c r="AF77" s="864"/>
      <c r="AG77" s="865"/>
      <c r="AH77" s="865"/>
      <c r="AI77" s="865"/>
      <c r="AJ77" s="818"/>
      <c r="AK77" s="864"/>
      <c r="AL77" s="865"/>
      <c r="AM77" s="865"/>
      <c r="AN77" s="865"/>
      <c r="AO77" s="818"/>
      <c r="AP77" s="864"/>
      <c r="AQ77" s="865"/>
      <c r="AR77" s="865"/>
      <c r="AS77" s="865"/>
      <c r="AT77" s="818"/>
      <c r="AU77" s="864"/>
      <c r="AV77" s="865"/>
      <c r="AW77" s="865"/>
      <c r="AX77" s="865"/>
      <c r="AY77" s="818"/>
      <c r="AZ77" s="866"/>
      <c r="BA77" s="866"/>
      <c r="BB77" s="866"/>
      <c r="BC77" s="866"/>
      <c r="BD77" s="867"/>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0"/>
      <c r="C78" s="861"/>
      <c r="D78" s="861"/>
      <c r="E78" s="861"/>
      <c r="F78" s="861"/>
      <c r="G78" s="861"/>
      <c r="H78" s="861"/>
      <c r="I78" s="861"/>
      <c r="J78" s="861"/>
      <c r="K78" s="861"/>
      <c r="L78" s="861"/>
      <c r="M78" s="861"/>
      <c r="N78" s="861"/>
      <c r="O78" s="861"/>
      <c r="P78" s="862"/>
      <c r="Q78" s="863"/>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66"/>
      <c r="BA78" s="866"/>
      <c r="BB78" s="866"/>
      <c r="BC78" s="866"/>
      <c r="BD78" s="867"/>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0"/>
      <c r="C79" s="861"/>
      <c r="D79" s="861"/>
      <c r="E79" s="861"/>
      <c r="F79" s="861"/>
      <c r="G79" s="861"/>
      <c r="H79" s="861"/>
      <c r="I79" s="861"/>
      <c r="J79" s="861"/>
      <c r="K79" s="861"/>
      <c r="L79" s="861"/>
      <c r="M79" s="861"/>
      <c r="N79" s="861"/>
      <c r="O79" s="861"/>
      <c r="P79" s="862"/>
      <c r="Q79" s="863"/>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66"/>
      <c r="BA79" s="866"/>
      <c r="BB79" s="866"/>
      <c r="BC79" s="866"/>
      <c r="BD79" s="867"/>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0"/>
      <c r="C80" s="861"/>
      <c r="D80" s="861"/>
      <c r="E80" s="861"/>
      <c r="F80" s="861"/>
      <c r="G80" s="861"/>
      <c r="H80" s="861"/>
      <c r="I80" s="861"/>
      <c r="J80" s="861"/>
      <c r="K80" s="861"/>
      <c r="L80" s="861"/>
      <c r="M80" s="861"/>
      <c r="N80" s="861"/>
      <c r="O80" s="861"/>
      <c r="P80" s="862"/>
      <c r="Q80" s="863"/>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66"/>
      <c r="BA80" s="866"/>
      <c r="BB80" s="866"/>
      <c r="BC80" s="866"/>
      <c r="BD80" s="867"/>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0"/>
      <c r="C81" s="861"/>
      <c r="D81" s="861"/>
      <c r="E81" s="861"/>
      <c r="F81" s="861"/>
      <c r="G81" s="861"/>
      <c r="H81" s="861"/>
      <c r="I81" s="861"/>
      <c r="J81" s="861"/>
      <c r="K81" s="861"/>
      <c r="L81" s="861"/>
      <c r="M81" s="861"/>
      <c r="N81" s="861"/>
      <c r="O81" s="861"/>
      <c r="P81" s="862"/>
      <c r="Q81" s="863"/>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66"/>
      <c r="BA81" s="866"/>
      <c r="BB81" s="866"/>
      <c r="BC81" s="866"/>
      <c r="BD81" s="867"/>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0"/>
      <c r="C82" s="861"/>
      <c r="D82" s="861"/>
      <c r="E82" s="861"/>
      <c r="F82" s="861"/>
      <c r="G82" s="861"/>
      <c r="H82" s="861"/>
      <c r="I82" s="861"/>
      <c r="J82" s="861"/>
      <c r="K82" s="861"/>
      <c r="L82" s="861"/>
      <c r="M82" s="861"/>
      <c r="N82" s="861"/>
      <c r="O82" s="861"/>
      <c r="P82" s="862"/>
      <c r="Q82" s="863"/>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66"/>
      <c r="BA82" s="866"/>
      <c r="BB82" s="866"/>
      <c r="BC82" s="866"/>
      <c r="BD82" s="867"/>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63"/>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66"/>
      <c r="BA83" s="866"/>
      <c r="BB83" s="866"/>
      <c r="BC83" s="866"/>
      <c r="BD83" s="867"/>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0"/>
      <c r="C84" s="861"/>
      <c r="D84" s="861"/>
      <c r="E84" s="861"/>
      <c r="F84" s="861"/>
      <c r="G84" s="861"/>
      <c r="H84" s="861"/>
      <c r="I84" s="861"/>
      <c r="J84" s="861"/>
      <c r="K84" s="861"/>
      <c r="L84" s="861"/>
      <c r="M84" s="861"/>
      <c r="N84" s="861"/>
      <c r="O84" s="861"/>
      <c r="P84" s="862"/>
      <c r="Q84" s="863"/>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66"/>
      <c r="BA84" s="866"/>
      <c r="BB84" s="866"/>
      <c r="BC84" s="866"/>
      <c r="BD84" s="867"/>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3"/>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66"/>
      <c r="BA85" s="866"/>
      <c r="BB85" s="866"/>
      <c r="BC85" s="866"/>
      <c r="BD85" s="867"/>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0"/>
      <c r="C86" s="861"/>
      <c r="D86" s="861"/>
      <c r="E86" s="861"/>
      <c r="F86" s="861"/>
      <c r="G86" s="861"/>
      <c r="H86" s="861"/>
      <c r="I86" s="861"/>
      <c r="J86" s="861"/>
      <c r="K86" s="861"/>
      <c r="L86" s="861"/>
      <c r="M86" s="861"/>
      <c r="N86" s="861"/>
      <c r="O86" s="861"/>
      <c r="P86" s="862"/>
      <c r="Q86" s="863"/>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66"/>
      <c r="BA86" s="866"/>
      <c r="BB86" s="866"/>
      <c r="BC86" s="866"/>
      <c r="BD86" s="867"/>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c r="CS102" s="837"/>
      <c r="CT102" s="837"/>
      <c r="CU102" s="837"/>
      <c r="CV102" s="880"/>
      <c r="CW102" s="879"/>
      <c r="CX102" s="837"/>
      <c r="CY102" s="837"/>
      <c r="CZ102" s="837"/>
      <c r="DA102" s="880"/>
      <c r="DB102" s="879"/>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288</v>
      </c>
      <c r="AG109" s="882"/>
      <c r="AH109" s="882"/>
      <c r="AI109" s="882"/>
      <c r="AJ109" s="883"/>
      <c r="AK109" s="881" t="s">
        <v>287</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288</v>
      </c>
      <c r="BW109" s="882"/>
      <c r="BX109" s="882"/>
      <c r="BY109" s="882"/>
      <c r="BZ109" s="883"/>
      <c r="CA109" s="881" t="s">
        <v>287</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288</v>
      </c>
      <c r="DM109" s="882"/>
      <c r="DN109" s="882"/>
      <c r="DO109" s="882"/>
      <c r="DP109" s="883"/>
      <c r="DQ109" s="881" t="s">
        <v>287</v>
      </c>
      <c r="DR109" s="882"/>
      <c r="DS109" s="882"/>
      <c r="DT109" s="882"/>
      <c r="DU109" s="883"/>
      <c r="DV109" s="881" t="s">
        <v>402</v>
      </c>
      <c r="DW109" s="882"/>
      <c r="DX109" s="882"/>
      <c r="DY109" s="882"/>
      <c r="DZ109" s="884"/>
    </row>
    <row r="110" spans="1:131" s="197" customFormat="1" ht="26.25" customHeight="1" x14ac:dyDescent="0.15">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822974</v>
      </c>
      <c r="AB110" s="889"/>
      <c r="AC110" s="889"/>
      <c r="AD110" s="889"/>
      <c r="AE110" s="890"/>
      <c r="AF110" s="891">
        <v>802648</v>
      </c>
      <c r="AG110" s="889"/>
      <c r="AH110" s="889"/>
      <c r="AI110" s="889"/>
      <c r="AJ110" s="890"/>
      <c r="AK110" s="891">
        <v>779712</v>
      </c>
      <c r="AL110" s="889"/>
      <c r="AM110" s="889"/>
      <c r="AN110" s="889"/>
      <c r="AO110" s="890"/>
      <c r="AP110" s="892">
        <v>26.3</v>
      </c>
      <c r="AQ110" s="893"/>
      <c r="AR110" s="893"/>
      <c r="AS110" s="893"/>
      <c r="AT110" s="894"/>
      <c r="AU110" s="895" t="s">
        <v>61</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5736981</v>
      </c>
      <c r="BR110" s="926"/>
      <c r="BS110" s="926"/>
      <c r="BT110" s="926"/>
      <c r="BU110" s="926"/>
      <c r="BV110" s="926">
        <v>5744579</v>
      </c>
      <c r="BW110" s="926"/>
      <c r="BX110" s="926"/>
      <c r="BY110" s="926"/>
      <c r="BZ110" s="926"/>
      <c r="CA110" s="926">
        <v>6252111</v>
      </c>
      <c r="CB110" s="926"/>
      <c r="CC110" s="926"/>
      <c r="CD110" s="926"/>
      <c r="CE110" s="926"/>
      <c r="CF110" s="940">
        <v>211.2</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408</v>
      </c>
      <c r="DH110" s="926"/>
      <c r="DI110" s="926"/>
      <c r="DJ110" s="926"/>
      <c r="DK110" s="926"/>
      <c r="DL110" s="926" t="s">
        <v>408</v>
      </c>
      <c r="DM110" s="926"/>
      <c r="DN110" s="926"/>
      <c r="DO110" s="926"/>
      <c r="DP110" s="926"/>
      <c r="DQ110" s="926" t="s">
        <v>408</v>
      </c>
      <c r="DR110" s="926"/>
      <c r="DS110" s="926"/>
      <c r="DT110" s="926"/>
      <c r="DU110" s="926"/>
      <c r="DV110" s="927" t="s">
        <v>408</v>
      </c>
      <c r="DW110" s="927"/>
      <c r="DX110" s="927"/>
      <c r="DY110" s="927"/>
      <c r="DZ110" s="928"/>
    </row>
    <row r="111" spans="1:131" s="197" customFormat="1" ht="26.25" customHeight="1" x14ac:dyDescent="0.15">
      <c r="A111" s="929" t="s">
        <v>409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410</v>
      </c>
      <c r="AB111" s="933"/>
      <c r="AC111" s="933"/>
      <c r="AD111" s="933"/>
      <c r="AE111" s="934"/>
      <c r="AF111" s="935" t="s">
        <v>410</v>
      </c>
      <c r="AG111" s="933"/>
      <c r="AH111" s="933"/>
      <c r="AI111" s="933"/>
      <c r="AJ111" s="934"/>
      <c r="AK111" s="935" t="s">
        <v>410</v>
      </c>
      <c r="AL111" s="933"/>
      <c r="AM111" s="933"/>
      <c r="AN111" s="933"/>
      <c r="AO111" s="934"/>
      <c r="AP111" s="936" t="s">
        <v>410</v>
      </c>
      <c r="AQ111" s="937"/>
      <c r="AR111" s="937"/>
      <c r="AS111" s="937"/>
      <c r="AT111" s="938"/>
      <c r="AU111" s="898"/>
      <c r="AV111" s="899"/>
      <c r="AW111" s="899"/>
      <c r="AX111" s="899"/>
      <c r="AY111" s="900"/>
      <c r="AZ111" s="948" t="s">
        <v>411</v>
      </c>
      <c r="BA111" s="949"/>
      <c r="BB111" s="949"/>
      <c r="BC111" s="949"/>
      <c r="BD111" s="949"/>
      <c r="BE111" s="949"/>
      <c r="BF111" s="949"/>
      <c r="BG111" s="949"/>
      <c r="BH111" s="949"/>
      <c r="BI111" s="949"/>
      <c r="BJ111" s="949"/>
      <c r="BK111" s="949"/>
      <c r="BL111" s="949"/>
      <c r="BM111" s="949"/>
      <c r="BN111" s="949"/>
      <c r="BO111" s="949"/>
      <c r="BP111" s="950"/>
      <c r="BQ111" s="918">
        <v>50843</v>
      </c>
      <c r="BR111" s="919"/>
      <c r="BS111" s="919"/>
      <c r="BT111" s="919"/>
      <c r="BU111" s="919"/>
      <c r="BV111" s="919">
        <v>35297</v>
      </c>
      <c r="BW111" s="919"/>
      <c r="BX111" s="919"/>
      <c r="BY111" s="919"/>
      <c r="BZ111" s="919"/>
      <c r="CA111" s="919">
        <v>23579</v>
      </c>
      <c r="CB111" s="919"/>
      <c r="CC111" s="919"/>
      <c r="CD111" s="919"/>
      <c r="CE111" s="919"/>
      <c r="CF111" s="913">
        <v>0.8</v>
      </c>
      <c r="CG111" s="914"/>
      <c r="CH111" s="914"/>
      <c r="CI111" s="914"/>
      <c r="CJ111" s="914"/>
      <c r="CK111" s="944"/>
      <c r="CL111" s="945"/>
      <c r="CM111" s="915" t="s">
        <v>412</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410</v>
      </c>
      <c r="DH111" s="919"/>
      <c r="DI111" s="919"/>
      <c r="DJ111" s="919"/>
      <c r="DK111" s="919"/>
      <c r="DL111" s="919" t="s">
        <v>410</v>
      </c>
      <c r="DM111" s="919"/>
      <c r="DN111" s="919"/>
      <c r="DO111" s="919"/>
      <c r="DP111" s="919"/>
      <c r="DQ111" s="919" t="s">
        <v>410</v>
      </c>
      <c r="DR111" s="919"/>
      <c r="DS111" s="919"/>
      <c r="DT111" s="919"/>
      <c r="DU111" s="919"/>
      <c r="DV111" s="920" t="s">
        <v>410</v>
      </c>
      <c r="DW111" s="920"/>
      <c r="DX111" s="920"/>
      <c r="DY111" s="920"/>
      <c r="DZ111" s="921"/>
    </row>
    <row r="112" spans="1:131" s="197" customFormat="1" ht="26.25" customHeight="1" x14ac:dyDescent="0.15">
      <c r="A112" s="951" t="s">
        <v>413</v>
      </c>
      <c r="B112" s="952"/>
      <c r="C112" s="949" t="s">
        <v>414</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410</v>
      </c>
      <c r="AB112" s="958"/>
      <c r="AC112" s="958"/>
      <c r="AD112" s="958"/>
      <c r="AE112" s="959"/>
      <c r="AF112" s="960" t="s">
        <v>410</v>
      </c>
      <c r="AG112" s="958"/>
      <c r="AH112" s="958"/>
      <c r="AI112" s="958"/>
      <c r="AJ112" s="959"/>
      <c r="AK112" s="960" t="s">
        <v>410</v>
      </c>
      <c r="AL112" s="958"/>
      <c r="AM112" s="958"/>
      <c r="AN112" s="958"/>
      <c r="AO112" s="959"/>
      <c r="AP112" s="961" t="s">
        <v>410</v>
      </c>
      <c r="AQ112" s="962"/>
      <c r="AR112" s="962"/>
      <c r="AS112" s="962"/>
      <c r="AT112" s="963"/>
      <c r="AU112" s="898"/>
      <c r="AV112" s="899"/>
      <c r="AW112" s="899"/>
      <c r="AX112" s="899"/>
      <c r="AY112" s="900"/>
      <c r="AZ112" s="948" t="s">
        <v>415</v>
      </c>
      <c r="BA112" s="949"/>
      <c r="BB112" s="949"/>
      <c r="BC112" s="949"/>
      <c r="BD112" s="949"/>
      <c r="BE112" s="949"/>
      <c r="BF112" s="949"/>
      <c r="BG112" s="949"/>
      <c r="BH112" s="949"/>
      <c r="BI112" s="949"/>
      <c r="BJ112" s="949"/>
      <c r="BK112" s="949"/>
      <c r="BL112" s="949"/>
      <c r="BM112" s="949"/>
      <c r="BN112" s="949"/>
      <c r="BO112" s="949"/>
      <c r="BP112" s="950"/>
      <c r="BQ112" s="918">
        <v>529743</v>
      </c>
      <c r="BR112" s="919"/>
      <c r="BS112" s="919"/>
      <c r="BT112" s="919"/>
      <c r="BU112" s="919"/>
      <c r="BV112" s="919">
        <v>612450</v>
      </c>
      <c r="BW112" s="919"/>
      <c r="BX112" s="919"/>
      <c r="BY112" s="919"/>
      <c r="BZ112" s="919"/>
      <c r="CA112" s="919">
        <v>596175</v>
      </c>
      <c r="CB112" s="919"/>
      <c r="CC112" s="919"/>
      <c r="CD112" s="919"/>
      <c r="CE112" s="919"/>
      <c r="CF112" s="913">
        <v>20.100000000000001</v>
      </c>
      <c r="CG112" s="914"/>
      <c r="CH112" s="914"/>
      <c r="CI112" s="914"/>
      <c r="CJ112" s="914"/>
      <c r="CK112" s="944"/>
      <c r="CL112" s="945"/>
      <c r="CM112" s="915" t="s">
        <v>416</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410</v>
      </c>
      <c r="DH112" s="919"/>
      <c r="DI112" s="919"/>
      <c r="DJ112" s="919"/>
      <c r="DK112" s="919"/>
      <c r="DL112" s="919" t="s">
        <v>410</v>
      </c>
      <c r="DM112" s="919"/>
      <c r="DN112" s="919"/>
      <c r="DO112" s="919"/>
      <c r="DP112" s="919"/>
      <c r="DQ112" s="919" t="s">
        <v>410</v>
      </c>
      <c r="DR112" s="919"/>
      <c r="DS112" s="919"/>
      <c r="DT112" s="919"/>
      <c r="DU112" s="919"/>
      <c r="DV112" s="920" t="s">
        <v>410</v>
      </c>
      <c r="DW112" s="920"/>
      <c r="DX112" s="920"/>
      <c r="DY112" s="920"/>
      <c r="DZ112" s="921"/>
    </row>
    <row r="113" spans="1:130" s="197" customFormat="1" ht="26.25" customHeight="1" x14ac:dyDescent="0.15">
      <c r="A113" s="953"/>
      <c r="B113" s="954"/>
      <c r="C113" s="949" t="s">
        <v>417</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46306</v>
      </c>
      <c r="AB113" s="933"/>
      <c r="AC113" s="933"/>
      <c r="AD113" s="933"/>
      <c r="AE113" s="934"/>
      <c r="AF113" s="935">
        <v>65658</v>
      </c>
      <c r="AG113" s="933"/>
      <c r="AH113" s="933"/>
      <c r="AI113" s="933"/>
      <c r="AJ113" s="934"/>
      <c r="AK113" s="935">
        <v>55836</v>
      </c>
      <c r="AL113" s="933"/>
      <c r="AM113" s="933"/>
      <c r="AN113" s="933"/>
      <c r="AO113" s="934"/>
      <c r="AP113" s="936">
        <v>1.9</v>
      </c>
      <c r="AQ113" s="937"/>
      <c r="AR113" s="937"/>
      <c r="AS113" s="937"/>
      <c r="AT113" s="938"/>
      <c r="AU113" s="898"/>
      <c r="AV113" s="899"/>
      <c r="AW113" s="899"/>
      <c r="AX113" s="899"/>
      <c r="AY113" s="900"/>
      <c r="AZ113" s="948" t="s">
        <v>418</v>
      </c>
      <c r="BA113" s="949"/>
      <c r="BB113" s="949"/>
      <c r="BC113" s="949"/>
      <c r="BD113" s="949"/>
      <c r="BE113" s="949"/>
      <c r="BF113" s="949"/>
      <c r="BG113" s="949"/>
      <c r="BH113" s="949"/>
      <c r="BI113" s="949"/>
      <c r="BJ113" s="949"/>
      <c r="BK113" s="949"/>
      <c r="BL113" s="949"/>
      <c r="BM113" s="949"/>
      <c r="BN113" s="949"/>
      <c r="BO113" s="949"/>
      <c r="BP113" s="950"/>
      <c r="BQ113" s="918">
        <v>121615</v>
      </c>
      <c r="BR113" s="919"/>
      <c r="BS113" s="919"/>
      <c r="BT113" s="919"/>
      <c r="BU113" s="919"/>
      <c r="BV113" s="919">
        <v>101897</v>
      </c>
      <c r="BW113" s="919"/>
      <c r="BX113" s="919"/>
      <c r="BY113" s="919"/>
      <c r="BZ113" s="919"/>
      <c r="CA113" s="919">
        <v>83689</v>
      </c>
      <c r="CB113" s="919"/>
      <c r="CC113" s="919"/>
      <c r="CD113" s="919"/>
      <c r="CE113" s="919"/>
      <c r="CF113" s="913">
        <v>2.8</v>
      </c>
      <c r="CG113" s="914"/>
      <c r="CH113" s="914"/>
      <c r="CI113" s="914"/>
      <c r="CJ113" s="914"/>
      <c r="CK113" s="944"/>
      <c r="CL113" s="945"/>
      <c r="CM113" s="915" t="s">
        <v>419</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410</v>
      </c>
      <c r="DH113" s="958"/>
      <c r="DI113" s="958"/>
      <c r="DJ113" s="958"/>
      <c r="DK113" s="959"/>
      <c r="DL113" s="960" t="s">
        <v>410</v>
      </c>
      <c r="DM113" s="958"/>
      <c r="DN113" s="958"/>
      <c r="DO113" s="958"/>
      <c r="DP113" s="959"/>
      <c r="DQ113" s="960" t="s">
        <v>410</v>
      </c>
      <c r="DR113" s="958"/>
      <c r="DS113" s="958"/>
      <c r="DT113" s="958"/>
      <c r="DU113" s="959"/>
      <c r="DV113" s="961" t="s">
        <v>410</v>
      </c>
      <c r="DW113" s="962"/>
      <c r="DX113" s="962"/>
      <c r="DY113" s="962"/>
      <c r="DZ113" s="963"/>
    </row>
    <row r="114" spans="1:130" s="197" customFormat="1" ht="26.25" customHeight="1" x14ac:dyDescent="0.15">
      <c r="A114" s="953"/>
      <c r="B114" s="954"/>
      <c r="C114" s="949" t="s">
        <v>420</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19083</v>
      </c>
      <c r="AB114" s="958"/>
      <c r="AC114" s="958"/>
      <c r="AD114" s="958"/>
      <c r="AE114" s="959"/>
      <c r="AF114" s="960">
        <v>21407</v>
      </c>
      <c r="AG114" s="958"/>
      <c r="AH114" s="958"/>
      <c r="AI114" s="958"/>
      <c r="AJ114" s="959"/>
      <c r="AK114" s="960">
        <v>19628</v>
      </c>
      <c r="AL114" s="958"/>
      <c r="AM114" s="958"/>
      <c r="AN114" s="958"/>
      <c r="AO114" s="959"/>
      <c r="AP114" s="961">
        <v>0.7</v>
      </c>
      <c r="AQ114" s="962"/>
      <c r="AR114" s="962"/>
      <c r="AS114" s="962"/>
      <c r="AT114" s="963"/>
      <c r="AU114" s="898"/>
      <c r="AV114" s="899"/>
      <c r="AW114" s="899"/>
      <c r="AX114" s="899"/>
      <c r="AY114" s="900"/>
      <c r="AZ114" s="948" t="s">
        <v>421</v>
      </c>
      <c r="BA114" s="949"/>
      <c r="BB114" s="949"/>
      <c r="BC114" s="949"/>
      <c r="BD114" s="949"/>
      <c r="BE114" s="949"/>
      <c r="BF114" s="949"/>
      <c r="BG114" s="949"/>
      <c r="BH114" s="949"/>
      <c r="BI114" s="949"/>
      <c r="BJ114" s="949"/>
      <c r="BK114" s="949"/>
      <c r="BL114" s="949"/>
      <c r="BM114" s="949"/>
      <c r="BN114" s="949"/>
      <c r="BO114" s="949"/>
      <c r="BP114" s="950"/>
      <c r="BQ114" s="918">
        <v>1135482</v>
      </c>
      <c r="BR114" s="919"/>
      <c r="BS114" s="919"/>
      <c r="BT114" s="919"/>
      <c r="BU114" s="919"/>
      <c r="BV114" s="919">
        <v>1110450</v>
      </c>
      <c r="BW114" s="919"/>
      <c r="BX114" s="919"/>
      <c r="BY114" s="919"/>
      <c r="BZ114" s="919"/>
      <c r="CA114" s="919">
        <v>997971</v>
      </c>
      <c r="CB114" s="919"/>
      <c r="CC114" s="919"/>
      <c r="CD114" s="919"/>
      <c r="CE114" s="919"/>
      <c r="CF114" s="913">
        <v>33.700000000000003</v>
      </c>
      <c r="CG114" s="914"/>
      <c r="CH114" s="914"/>
      <c r="CI114" s="914"/>
      <c r="CJ114" s="914"/>
      <c r="CK114" s="944"/>
      <c r="CL114" s="945"/>
      <c r="CM114" s="915" t="s">
        <v>422</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410</v>
      </c>
      <c r="DH114" s="958"/>
      <c r="DI114" s="958"/>
      <c r="DJ114" s="958"/>
      <c r="DK114" s="959"/>
      <c r="DL114" s="960" t="s">
        <v>410</v>
      </c>
      <c r="DM114" s="958"/>
      <c r="DN114" s="958"/>
      <c r="DO114" s="958"/>
      <c r="DP114" s="959"/>
      <c r="DQ114" s="960" t="s">
        <v>410</v>
      </c>
      <c r="DR114" s="958"/>
      <c r="DS114" s="958"/>
      <c r="DT114" s="958"/>
      <c r="DU114" s="959"/>
      <c r="DV114" s="961" t="s">
        <v>410</v>
      </c>
      <c r="DW114" s="962"/>
      <c r="DX114" s="962"/>
      <c r="DY114" s="962"/>
      <c r="DZ114" s="963"/>
    </row>
    <row r="115" spans="1:130" s="197" customFormat="1" ht="26.25" customHeight="1" x14ac:dyDescent="0.15">
      <c r="A115" s="953"/>
      <c r="B115" s="954"/>
      <c r="C115" s="949" t="s">
        <v>423</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17567</v>
      </c>
      <c r="AB115" s="933"/>
      <c r="AC115" s="933"/>
      <c r="AD115" s="933"/>
      <c r="AE115" s="934"/>
      <c r="AF115" s="935">
        <v>15542</v>
      </c>
      <c r="AG115" s="933"/>
      <c r="AH115" s="933"/>
      <c r="AI115" s="933"/>
      <c r="AJ115" s="934"/>
      <c r="AK115" s="935">
        <v>11719</v>
      </c>
      <c r="AL115" s="933"/>
      <c r="AM115" s="933"/>
      <c r="AN115" s="933"/>
      <c r="AO115" s="934"/>
      <c r="AP115" s="936">
        <v>0.4</v>
      </c>
      <c r="AQ115" s="937"/>
      <c r="AR115" s="937"/>
      <c r="AS115" s="937"/>
      <c r="AT115" s="938"/>
      <c r="AU115" s="898"/>
      <c r="AV115" s="899"/>
      <c r="AW115" s="899"/>
      <c r="AX115" s="899"/>
      <c r="AY115" s="900"/>
      <c r="AZ115" s="948" t="s">
        <v>424</v>
      </c>
      <c r="BA115" s="949"/>
      <c r="BB115" s="949"/>
      <c r="BC115" s="949"/>
      <c r="BD115" s="949"/>
      <c r="BE115" s="949"/>
      <c r="BF115" s="949"/>
      <c r="BG115" s="949"/>
      <c r="BH115" s="949"/>
      <c r="BI115" s="949"/>
      <c r="BJ115" s="949"/>
      <c r="BK115" s="949"/>
      <c r="BL115" s="949"/>
      <c r="BM115" s="949"/>
      <c r="BN115" s="949"/>
      <c r="BO115" s="949"/>
      <c r="BP115" s="950"/>
      <c r="BQ115" s="918" t="s">
        <v>410</v>
      </c>
      <c r="BR115" s="919"/>
      <c r="BS115" s="919"/>
      <c r="BT115" s="919"/>
      <c r="BU115" s="919"/>
      <c r="BV115" s="919" t="s">
        <v>410</v>
      </c>
      <c r="BW115" s="919"/>
      <c r="BX115" s="919"/>
      <c r="BY115" s="919"/>
      <c r="BZ115" s="919"/>
      <c r="CA115" s="919" t="s">
        <v>410</v>
      </c>
      <c r="CB115" s="919"/>
      <c r="CC115" s="919"/>
      <c r="CD115" s="919"/>
      <c r="CE115" s="919"/>
      <c r="CF115" s="913" t="s">
        <v>410</v>
      </c>
      <c r="CG115" s="914"/>
      <c r="CH115" s="914"/>
      <c r="CI115" s="914"/>
      <c r="CJ115" s="914"/>
      <c r="CK115" s="944"/>
      <c r="CL115" s="945"/>
      <c r="CM115" s="948" t="s">
        <v>425</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410</v>
      </c>
      <c r="DH115" s="958"/>
      <c r="DI115" s="958"/>
      <c r="DJ115" s="958"/>
      <c r="DK115" s="959"/>
      <c r="DL115" s="960" t="s">
        <v>410</v>
      </c>
      <c r="DM115" s="958"/>
      <c r="DN115" s="958"/>
      <c r="DO115" s="958"/>
      <c r="DP115" s="959"/>
      <c r="DQ115" s="960" t="s">
        <v>410</v>
      </c>
      <c r="DR115" s="958"/>
      <c r="DS115" s="958"/>
      <c r="DT115" s="958"/>
      <c r="DU115" s="959"/>
      <c r="DV115" s="961" t="s">
        <v>410</v>
      </c>
      <c r="DW115" s="962"/>
      <c r="DX115" s="962"/>
      <c r="DY115" s="962"/>
      <c r="DZ115" s="963"/>
    </row>
    <row r="116" spans="1:130" s="197" customFormat="1" ht="26.25" customHeight="1" x14ac:dyDescent="0.15">
      <c r="A116" s="955"/>
      <c r="B116" s="956"/>
      <c r="C116" s="970" t="s">
        <v>426</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107</v>
      </c>
      <c r="AB116" s="958"/>
      <c r="AC116" s="958"/>
      <c r="AD116" s="958"/>
      <c r="AE116" s="959"/>
      <c r="AF116" s="960">
        <v>37</v>
      </c>
      <c r="AG116" s="958"/>
      <c r="AH116" s="958"/>
      <c r="AI116" s="958"/>
      <c r="AJ116" s="959"/>
      <c r="AK116" s="960">
        <v>393</v>
      </c>
      <c r="AL116" s="958"/>
      <c r="AM116" s="958"/>
      <c r="AN116" s="958"/>
      <c r="AO116" s="959"/>
      <c r="AP116" s="961">
        <v>0</v>
      </c>
      <c r="AQ116" s="962"/>
      <c r="AR116" s="962"/>
      <c r="AS116" s="962"/>
      <c r="AT116" s="963"/>
      <c r="AU116" s="898"/>
      <c r="AV116" s="899"/>
      <c r="AW116" s="899"/>
      <c r="AX116" s="899"/>
      <c r="AY116" s="900"/>
      <c r="AZ116" s="948" t="s">
        <v>427</v>
      </c>
      <c r="BA116" s="949"/>
      <c r="BB116" s="949"/>
      <c r="BC116" s="949"/>
      <c r="BD116" s="949"/>
      <c r="BE116" s="949"/>
      <c r="BF116" s="949"/>
      <c r="BG116" s="949"/>
      <c r="BH116" s="949"/>
      <c r="BI116" s="949"/>
      <c r="BJ116" s="949"/>
      <c r="BK116" s="949"/>
      <c r="BL116" s="949"/>
      <c r="BM116" s="949"/>
      <c r="BN116" s="949"/>
      <c r="BO116" s="949"/>
      <c r="BP116" s="950"/>
      <c r="BQ116" s="918" t="s">
        <v>410</v>
      </c>
      <c r="BR116" s="919"/>
      <c r="BS116" s="919"/>
      <c r="BT116" s="919"/>
      <c r="BU116" s="919"/>
      <c r="BV116" s="919" t="s">
        <v>410</v>
      </c>
      <c r="BW116" s="919"/>
      <c r="BX116" s="919"/>
      <c r="BY116" s="919"/>
      <c r="BZ116" s="919"/>
      <c r="CA116" s="919" t="s">
        <v>410</v>
      </c>
      <c r="CB116" s="919"/>
      <c r="CC116" s="919"/>
      <c r="CD116" s="919"/>
      <c r="CE116" s="919"/>
      <c r="CF116" s="913" t="s">
        <v>410</v>
      </c>
      <c r="CG116" s="914"/>
      <c r="CH116" s="914"/>
      <c r="CI116" s="914"/>
      <c r="CJ116" s="914"/>
      <c r="CK116" s="944"/>
      <c r="CL116" s="945"/>
      <c r="CM116" s="915" t="s">
        <v>428</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410</v>
      </c>
      <c r="DH116" s="958"/>
      <c r="DI116" s="958"/>
      <c r="DJ116" s="958"/>
      <c r="DK116" s="959"/>
      <c r="DL116" s="960" t="s">
        <v>410</v>
      </c>
      <c r="DM116" s="958"/>
      <c r="DN116" s="958"/>
      <c r="DO116" s="958"/>
      <c r="DP116" s="959"/>
      <c r="DQ116" s="960" t="s">
        <v>410</v>
      </c>
      <c r="DR116" s="958"/>
      <c r="DS116" s="958"/>
      <c r="DT116" s="958"/>
      <c r="DU116" s="959"/>
      <c r="DV116" s="961" t="s">
        <v>410</v>
      </c>
      <c r="DW116" s="962"/>
      <c r="DX116" s="962"/>
      <c r="DY116" s="962"/>
      <c r="DZ116" s="963"/>
    </row>
    <row r="117" spans="1:130" s="197" customFormat="1" ht="26.25" customHeight="1" x14ac:dyDescent="0.15">
      <c r="A117" s="903" t="s">
        <v>171</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429</v>
      </c>
      <c r="Z117" s="883"/>
      <c r="AA117" s="995">
        <v>906037</v>
      </c>
      <c r="AB117" s="965"/>
      <c r="AC117" s="965"/>
      <c r="AD117" s="965"/>
      <c r="AE117" s="966"/>
      <c r="AF117" s="964">
        <v>905292</v>
      </c>
      <c r="AG117" s="965"/>
      <c r="AH117" s="965"/>
      <c r="AI117" s="965"/>
      <c r="AJ117" s="966"/>
      <c r="AK117" s="964">
        <v>867288</v>
      </c>
      <c r="AL117" s="965"/>
      <c r="AM117" s="965"/>
      <c r="AN117" s="965"/>
      <c r="AO117" s="966"/>
      <c r="AP117" s="967"/>
      <c r="AQ117" s="968"/>
      <c r="AR117" s="968"/>
      <c r="AS117" s="968"/>
      <c r="AT117" s="969"/>
      <c r="AU117" s="898"/>
      <c r="AV117" s="899"/>
      <c r="AW117" s="899"/>
      <c r="AX117" s="899"/>
      <c r="AY117" s="900"/>
      <c r="AZ117" s="994" t="s">
        <v>430</v>
      </c>
      <c r="BA117" s="970"/>
      <c r="BB117" s="970"/>
      <c r="BC117" s="970"/>
      <c r="BD117" s="970"/>
      <c r="BE117" s="970"/>
      <c r="BF117" s="970"/>
      <c r="BG117" s="970"/>
      <c r="BH117" s="970"/>
      <c r="BI117" s="970"/>
      <c r="BJ117" s="970"/>
      <c r="BK117" s="970"/>
      <c r="BL117" s="970"/>
      <c r="BM117" s="970"/>
      <c r="BN117" s="970"/>
      <c r="BO117" s="970"/>
      <c r="BP117" s="971"/>
      <c r="BQ117" s="984" t="s">
        <v>222</v>
      </c>
      <c r="BR117" s="985"/>
      <c r="BS117" s="985"/>
      <c r="BT117" s="985"/>
      <c r="BU117" s="985"/>
      <c r="BV117" s="985" t="s">
        <v>222</v>
      </c>
      <c r="BW117" s="985"/>
      <c r="BX117" s="985"/>
      <c r="BY117" s="985"/>
      <c r="BZ117" s="985"/>
      <c r="CA117" s="985" t="s">
        <v>222</v>
      </c>
      <c r="CB117" s="985"/>
      <c r="CC117" s="985"/>
      <c r="CD117" s="985"/>
      <c r="CE117" s="985"/>
      <c r="CF117" s="913" t="s">
        <v>222</v>
      </c>
      <c r="CG117" s="914"/>
      <c r="CH117" s="914"/>
      <c r="CI117" s="914"/>
      <c r="CJ117" s="914"/>
      <c r="CK117" s="944"/>
      <c r="CL117" s="945"/>
      <c r="CM117" s="915" t="s">
        <v>431</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222</v>
      </c>
      <c r="DH117" s="958"/>
      <c r="DI117" s="958"/>
      <c r="DJ117" s="958"/>
      <c r="DK117" s="959"/>
      <c r="DL117" s="960" t="s">
        <v>222</v>
      </c>
      <c r="DM117" s="958"/>
      <c r="DN117" s="958"/>
      <c r="DO117" s="958"/>
      <c r="DP117" s="959"/>
      <c r="DQ117" s="960" t="s">
        <v>222</v>
      </c>
      <c r="DR117" s="958"/>
      <c r="DS117" s="958"/>
      <c r="DT117" s="958"/>
      <c r="DU117" s="959"/>
      <c r="DV117" s="961" t="s">
        <v>222</v>
      </c>
      <c r="DW117" s="962"/>
      <c r="DX117" s="962"/>
      <c r="DY117" s="962"/>
      <c r="DZ117" s="963"/>
    </row>
    <row r="118" spans="1:130" s="197" customFormat="1" ht="26.25" customHeight="1" x14ac:dyDescent="0.15">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288</v>
      </c>
      <c r="AG118" s="882"/>
      <c r="AH118" s="882"/>
      <c r="AI118" s="882"/>
      <c r="AJ118" s="883"/>
      <c r="AK118" s="881" t="s">
        <v>287</v>
      </c>
      <c r="AL118" s="882"/>
      <c r="AM118" s="882"/>
      <c r="AN118" s="882"/>
      <c r="AO118" s="883"/>
      <c r="AP118" s="989" t="s">
        <v>402</v>
      </c>
      <c r="AQ118" s="990"/>
      <c r="AR118" s="990"/>
      <c r="AS118" s="990"/>
      <c r="AT118" s="991"/>
      <c r="AU118" s="901"/>
      <c r="AV118" s="902"/>
      <c r="AW118" s="902"/>
      <c r="AX118" s="902"/>
      <c r="AY118" s="902"/>
      <c r="AZ118" s="228" t="s">
        <v>171</v>
      </c>
      <c r="BA118" s="228"/>
      <c r="BB118" s="228"/>
      <c r="BC118" s="228"/>
      <c r="BD118" s="228"/>
      <c r="BE118" s="228"/>
      <c r="BF118" s="228"/>
      <c r="BG118" s="228"/>
      <c r="BH118" s="228"/>
      <c r="BI118" s="228"/>
      <c r="BJ118" s="228"/>
      <c r="BK118" s="228"/>
      <c r="BL118" s="228"/>
      <c r="BM118" s="228"/>
      <c r="BN118" s="228"/>
      <c r="BO118" s="992" t="s">
        <v>432</v>
      </c>
      <c r="BP118" s="993"/>
      <c r="BQ118" s="984">
        <v>7574664</v>
      </c>
      <c r="BR118" s="985"/>
      <c r="BS118" s="985"/>
      <c r="BT118" s="985"/>
      <c r="BU118" s="985"/>
      <c r="BV118" s="985">
        <v>7604673</v>
      </c>
      <c r="BW118" s="985"/>
      <c r="BX118" s="985"/>
      <c r="BY118" s="985"/>
      <c r="BZ118" s="985"/>
      <c r="CA118" s="985">
        <v>7953525</v>
      </c>
      <c r="CB118" s="985"/>
      <c r="CC118" s="985"/>
      <c r="CD118" s="985"/>
      <c r="CE118" s="985"/>
      <c r="CF118" s="986"/>
      <c r="CG118" s="987"/>
      <c r="CH118" s="987"/>
      <c r="CI118" s="987"/>
      <c r="CJ118" s="988"/>
      <c r="CK118" s="944"/>
      <c r="CL118" s="945"/>
      <c r="CM118" s="915" t="s">
        <v>433</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222</v>
      </c>
      <c r="DH118" s="958"/>
      <c r="DI118" s="958"/>
      <c r="DJ118" s="958"/>
      <c r="DK118" s="959"/>
      <c r="DL118" s="960" t="s">
        <v>222</v>
      </c>
      <c r="DM118" s="958"/>
      <c r="DN118" s="958"/>
      <c r="DO118" s="958"/>
      <c r="DP118" s="959"/>
      <c r="DQ118" s="960" t="s">
        <v>222</v>
      </c>
      <c r="DR118" s="958"/>
      <c r="DS118" s="958"/>
      <c r="DT118" s="958"/>
      <c r="DU118" s="959"/>
      <c r="DV118" s="961" t="s">
        <v>222</v>
      </c>
      <c r="DW118" s="962"/>
      <c r="DX118" s="962"/>
      <c r="DY118" s="962"/>
      <c r="DZ118" s="963"/>
    </row>
    <row r="119" spans="1:130" s="197" customFormat="1" ht="26.25" customHeight="1" x14ac:dyDescent="0.15">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222</v>
      </c>
      <c r="AB119" s="889"/>
      <c r="AC119" s="889"/>
      <c r="AD119" s="889"/>
      <c r="AE119" s="890"/>
      <c r="AF119" s="891" t="s">
        <v>222</v>
      </c>
      <c r="AG119" s="889"/>
      <c r="AH119" s="889"/>
      <c r="AI119" s="889"/>
      <c r="AJ119" s="890"/>
      <c r="AK119" s="891" t="s">
        <v>222</v>
      </c>
      <c r="AL119" s="889"/>
      <c r="AM119" s="889"/>
      <c r="AN119" s="889"/>
      <c r="AO119" s="890"/>
      <c r="AP119" s="892" t="s">
        <v>222</v>
      </c>
      <c r="AQ119" s="893"/>
      <c r="AR119" s="893"/>
      <c r="AS119" s="893"/>
      <c r="AT119" s="894"/>
      <c r="AU119" s="976" t="s">
        <v>434</v>
      </c>
      <c r="AV119" s="977"/>
      <c r="AW119" s="977"/>
      <c r="AX119" s="977"/>
      <c r="AY119" s="978"/>
      <c r="AZ119" s="939" t="s">
        <v>435</v>
      </c>
      <c r="BA119" s="886"/>
      <c r="BB119" s="886"/>
      <c r="BC119" s="886"/>
      <c r="BD119" s="886"/>
      <c r="BE119" s="886"/>
      <c r="BF119" s="886"/>
      <c r="BG119" s="886"/>
      <c r="BH119" s="886"/>
      <c r="BI119" s="886"/>
      <c r="BJ119" s="886"/>
      <c r="BK119" s="886"/>
      <c r="BL119" s="886"/>
      <c r="BM119" s="886"/>
      <c r="BN119" s="886"/>
      <c r="BO119" s="886"/>
      <c r="BP119" s="887"/>
      <c r="BQ119" s="925">
        <v>2656861</v>
      </c>
      <c r="BR119" s="926"/>
      <c r="BS119" s="926"/>
      <c r="BT119" s="926"/>
      <c r="BU119" s="926"/>
      <c r="BV119" s="926">
        <v>2741635</v>
      </c>
      <c r="BW119" s="926"/>
      <c r="BX119" s="926"/>
      <c r="BY119" s="926"/>
      <c r="BZ119" s="926"/>
      <c r="CA119" s="926">
        <v>2681624</v>
      </c>
      <c r="CB119" s="926"/>
      <c r="CC119" s="926"/>
      <c r="CD119" s="926"/>
      <c r="CE119" s="926"/>
      <c r="CF119" s="940">
        <v>90.6</v>
      </c>
      <c r="CG119" s="941"/>
      <c r="CH119" s="941"/>
      <c r="CI119" s="941"/>
      <c r="CJ119" s="941"/>
      <c r="CK119" s="946"/>
      <c r="CL119" s="947"/>
      <c r="CM119" s="1003" t="s">
        <v>436</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50843</v>
      </c>
      <c r="DH119" s="997"/>
      <c r="DI119" s="997"/>
      <c r="DJ119" s="997"/>
      <c r="DK119" s="998"/>
      <c r="DL119" s="999">
        <v>35297</v>
      </c>
      <c r="DM119" s="997"/>
      <c r="DN119" s="997"/>
      <c r="DO119" s="997"/>
      <c r="DP119" s="998"/>
      <c r="DQ119" s="999">
        <v>23579</v>
      </c>
      <c r="DR119" s="997"/>
      <c r="DS119" s="997"/>
      <c r="DT119" s="997"/>
      <c r="DU119" s="998"/>
      <c r="DV119" s="1000">
        <v>0.8</v>
      </c>
      <c r="DW119" s="1001"/>
      <c r="DX119" s="1001"/>
      <c r="DY119" s="1001"/>
      <c r="DZ119" s="1002"/>
    </row>
    <row r="120" spans="1:130" s="197" customFormat="1" ht="26.25" customHeight="1" x14ac:dyDescent="0.15">
      <c r="A120" s="974"/>
      <c r="B120" s="945"/>
      <c r="C120" s="915" t="s">
        <v>412</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222</v>
      </c>
      <c r="AB120" s="958"/>
      <c r="AC120" s="958"/>
      <c r="AD120" s="958"/>
      <c r="AE120" s="959"/>
      <c r="AF120" s="960" t="s">
        <v>222</v>
      </c>
      <c r="AG120" s="958"/>
      <c r="AH120" s="958"/>
      <c r="AI120" s="958"/>
      <c r="AJ120" s="959"/>
      <c r="AK120" s="960" t="s">
        <v>222</v>
      </c>
      <c r="AL120" s="958"/>
      <c r="AM120" s="958"/>
      <c r="AN120" s="958"/>
      <c r="AO120" s="959"/>
      <c r="AP120" s="961" t="s">
        <v>222</v>
      </c>
      <c r="AQ120" s="962"/>
      <c r="AR120" s="962"/>
      <c r="AS120" s="962"/>
      <c r="AT120" s="963"/>
      <c r="AU120" s="979"/>
      <c r="AV120" s="980"/>
      <c r="AW120" s="980"/>
      <c r="AX120" s="980"/>
      <c r="AY120" s="981"/>
      <c r="AZ120" s="948" t="s">
        <v>437</v>
      </c>
      <c r="BA120" s="949"/>
      <c r="BB120" s="949"/>
      <c r="BC120" s="949"/>
      <c r="BD120" s="949"/>
      <c r="BE120" s="949"/>
      <c r="BF120" s="949"/>
      <c r="BG120" s="949"/>
      <c r="BH120" s="949"/>
      <c r="BI120" s="949"/>
      <c r="BJ120" s="949"/>
      <c r="BK120" s="949"/>
      <c r="BL120" s="949"/>
      <c r="BM120" s="949"/>
      <c r="BN120" s="949"/>
      <c r="BO120" s="949"/>
      <c r="BP120" s="950"/>
      <c r="BQ120" s="918">
        <v>483215</v>
      </c>
      <c r="BR120" s="919"/>
      <c r="BS120" s="919"/>
      <c r="BT120" s="919"/>
      <c r="BU120" s="919"/>
      <c r="BV120" s="919">
        <v>455102</v>
      </c>
      <c r="BW120" s="919"/>
      <c r="BX120" s="919"/>
      <c r="BY120" s="919"/>
      <c r="BZ120" s="919"/>
      <c r="CA120" s="919">
        <v>486074</v>
      </c>
      <c r="CB120" s="919"/>
      <c r="CC120" s="919"/>
      <c r="CD120" s="919"/>
      <c r="CE120" s="919"/>
      <c r="CF120" s="913">
        <v>16.399999999999999</v>
      </c>
      <c r="CG120" s="914"/>
      <c r="CH120" s="914"/>
      <c r="CI120" s="914"/>
      <c r="CJ120" s="914"/>
      <c r="CK120" s="1012" t="s">
        <v>438</v>
      </c>
      <c r="CL120" s="1013"/>
      <c r="CM120" s="1013"/>
      <c r="CN120" s="1013"/>
      <c r="CO120" s="1014"/>
      <c r="CP120" s="1020" t="s">
        <v>439</v>
      </c>
      <c r="CQ120" s="1021"/>
      <c r="CR120" s="1021"/>
      <c r="CS120" s="1021"/>
      <c r="CT120" s="1021"/>
      <c r="CU120" s="1021"/>
      <c r="CV120" s="1021"/>
      <c r="CW120" s="1021"/>
      <c r="CX120" s="1021"/>
      <c r="CY120" s="1021"/>
      <c r="CZ120" s="1021"/>
      <c r="DA120" s="1021"/>
      <c r="DB120" s="1021"/>
      <c r="DC120" s="1021"/>
      <c r="DD120" s="1021"/>
      <c r="DE120" s="1021"/>
      <c r="DF120" s="1022"/>
      <c r="DG120" s="925">
        <v>522866</v>
      </c>
      <c r="DH120" s="926"/>
      <c r="DI120" s="926"/>
      <c r="DJ120" s="926"/>
      <c r="DK120" s="926"/>
      <c r="DL120" s="926">
        <v>606881</v>
      </c>
      <c r="DM120" s="926"/>
      <c r="DN120" s="926"/>
      <c r="DO120" s="926"/>
      <c r="DP120" s="926"/>
      <c r="DQ120" s="926">
        <v>591506</v>
      </c>
      <c r="DR120" s="926"/>
      <c r="DS120" s="926"/>
      <c r="DT120" s="926"/>
      <c r="DU120" s="926"/>
      <c r="DV120" s="927">
        <v>20</v>
      </c>
      <c r="DW120" s="927"/>
      <c r="DX120" s="927"/>
      <c r="DY120" s="927"/>
      <c r="DZ120" s="928"/>
    </row>
    <row r="121" spans="1:130" s="197" customFormat="1" ht="26.25" customHeight="1" x14ac:dyDescent="0.15">
      <c r="A121" s="974"/>
      <c r="B121" s="945"/>
      <c r="C121" s="1009" t="s">
        <v>440</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222</v>
      </c>
      <c r="AB121" s="958"/>
      <c r="AC121" s="958"/>
      <c r="AD121" s="958"/>
      <c r="AE121" s="959"/>
      <c r="AF121" s="960" t="s">
        <v>222</v>
      </c>
      <c r="AG121" s="958"/>
      <c r="AH121" s="958"/>
      <c r="AI121" s="958"/>
      <c r="AJ121" s="959"/>
      <c r="AK121" s="960" t="s">
        <v>222</v>
      </c>
      <c r="AL121" s="958"/>
      <c r="AM121" s="958"/>
      <c r="AN121" s="958"/>
      <c r="AO121" s="959"/>
      <c r="AP121" s="961" t="s">
        <v>222</v>
      </c>
      <c r="AQ121" s="962"/>
      <c r="AR121" s="962"/>
      <c r="AS121" s="962"/>
      <c r="AT121" s="963"/>
      <c r="AU121" s="979"/>
      <c r="AV121" s="980"/>
      <c r="AW121" s="980"/>
      <c r="AX121" s="980"/>
      <c r="AY121" s="981"/>
      <c r="AZ121" s="994" t="s">
        <v>441</v>
      </c>
      <c r="BA121" s="970"/>
      <c r="BB121" s="970"/>
      <c r="BC121" s="970"/>
      <c r="BD121" s="970"/>
      <c r="BE121" s="970"/>
      <c r="BF121" s="970"/>
      <c r="BG121" s="970"/>
      <c r="BH121" s="970"/>
      <c r="BI121" s="970"/>
      <c r="BJ121" s="970"/>
      <c r="BK121" s="970"/>
      <c r="BL121" s="970"/>
      <c r="BM121" s="970"/>
      <c r="BN121" s="970"/>
      <c r="BO121" s="970"/>
      <c r="BP121" s="971"/>
      <c r="BQ121" s="984">
        <v>4829510</v>
      </c>
      <c r="BR121" s="985"/>
      <c r="BS121" s="985"/>
      <c r="BT121" s="985"/>
      <c r="BU121" s="985"/>
      <c r="BV121" s="985">
        <v>4871686</v>
      </c>
      <c r="BW121" s="985"/>
      <c r="BX121" s="985"/>
      <c r="BY121" s="985"/>
      <c r="BZ121" s="985"/>
      <c r="CA121" s="985">
        <v>5196510</v>
      </c>
      <c r="CB121" s="985"/>
      <c r="CC121" s="985"/>
      <c r="CD121" s="985"/>
      <c r="CE121" s="985"/>
      <c r="CF121" s="1023">
        <v>175.6</v>
      </c>
      <c r="CG121" s="1024"/>
      <c r="CH121" s="1024"/>
      <c r="CI121" s="1024"/>
      <c r="CJ121" s="1024"/>
      <c r="CK121" s="1015"/>
      <c r="CL121" s="1016"/>
      <c r="CM121" s="1016"/>
      <c r="CN121" s="1016"/>
      <c r="CO121" s="1017"/>
      <c r="CP121" s="1006" t="s">
        <v>442</v>
      </c>
      <c r="CQ121" s="1007"/>
      <c r="CR121" s="1007"/>
      <c r="CS121" s="1007"/>
      <c r="CT121" s="1007"/>
      <c r="CU121" s="1007"/>
      <c r="CV121" s="1007"/>
      <c r="CW121" s="1007"/>
      <c r="CX121" s="1007"/>
      <c r="CY121" s="1007"/>
      <c r="CZ121" s="1007"/>
      <c r="DA121" s="1007"/>
      <c r="DB121" s="1007"/>
      <c r="DC121" s="1007"/>
      <c r="DD121" s="1007"/>
      <c r="DE121" s="1007"/>
      <c r="DF121" s="1008"/>
      <c r="DG121" s="918">
        <v>6877</v>
      </c>
      <c r="DH121" s="919"/>
      <c r="DI121" s="919"/>
      <c r="DJ121" s="919"/>
      <c r="DK121" s="919"/>
      <c r="DL121" s="919">
        <v>5569</v>
      </c>
      <c r="DM121" s="919"/>
      <c r="DN121" s="919"/>
      <c r="DO121" s="919"/>
      <c r="DP121" s="919"/>
      <c r="DQ121" s="919">
        <v>4669</v>
      </c>
      <c r="DR121" s="919"/>
      <c r="DS121" s="919"/>
      <c r="DT121" s="919"/>
      <c r="DU121" s="919"/>
      <c r="DV121" s="920">
        <v>0.2</v>
      </c>
      <c r="DW121" s="920"/>
      <c r="DX121" s="920"/>
      <c r="DY121" s="920"/>
      <c r="DZ121" s="921"/>
    </row>
    <row r="122" spans="1:130" s="197" customFormat="1" ht="26.25" customHeight="1" x14ac:dyDescent="0.15">
      <c r="A122" s="974"/>
      <c r="B122" s="945"/>
      <c r="C122" s="915" t="s">
        <v>422</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222</v>
      </c>
      <c r="AB122" s="958"/>
      <c r="AC122" s="958"/>
      <c r="AD122" s="958"/>
      <c r="AE122" s="959"/>
      <c r="AF122" s="960" t="s">
        <v>222</v>
      </c>
      <c r="AG122" s="958"/>
      <c r="AH122" s="958"/>
      <c r="AI122" s="958"/>
      <c r="AJ122" s="959"/>
      <c r="AK122" s="960" t="s">
        <v>222</v>
      </c>
      <c r="AL122" s="958"/>
      <c r="AM122" s="958"/>
      <c r="AN122" s="958"/>
      <c r="AO122" s="959"/>
      <c r="AP122" s="961" t="s">
        <v>222</v>
      </c>
      <c r="AQ122" s="962"/>
      <c r="AR122" s="962"/>
      <c r="AS122" s="962"/>
      <c r="AT122" s="963"/>
      <c r="AU122" s="982"/>
      <c r="AV122" s="983"/>
      <c r="AW122" s="983"/>
      <c r="AX122" s="983"/>
      <c r="AY122" s="983"/>
      <c r="AZ122" s="228" t="s">
        <v>171</v>
      </c>
      <c r="BA122" s="228"/>
      <c r="BB122" s="228"/>
      <c r="BC122" s="228"/>
      <c r="BD122" s="228"/>
      <c r="BE122" s="228"/>
      <c r="BF122" s="228"/>
      <c r="BG122" s="228"/>
      <c r="BH122" s="228"/>
      <c r="BI122" s="228"/>
      <c r="BJ122" s="228"/>
      <c r="BK122" s="228"/>
      <c r="BL122" s="228"/>
      <c r="BM122" s="228"/>
      <c r="BN122" s="228"/>
      <c r="BO122" s="992" t="s">
        <v>443</v>
      </c>
      <c r="BP122" s="993"/>
      <c r="BQ122" s="1033">
        <v>7969586</v>
      </c>
      <c r="BR122" s="1034"/>
      <c r="BS122" s="1034"/>
      <c r="BT122" s="1034"/>
      <c r="BU122" s="1034"/>
      <c r="BV122" s="1034">
        <v>8068423</v>
      </c>
      <c r="BW122" s="1034"/>
      <c r="BX122" s="1034"/>
      <c r="BY122" s="1034"/>
      <c r="BZ122" s="1034"/>
      <c r="CA122" s="1034">
        <v>8364208</v>
      </c>
      <c r="CB122" s="1034"/>
      <c r="CC122" s="1034"/>
      <c r="CD122" s="1034"/>
      <c r="CE122" s="1034"/>
      <c r="CF122" s="986"/>
      <c r="CG122" s="987"/>
      <c r="CH122" s="987"/>
      <c r="CI122" s="987"/>
      <c r="CJ122" s="988"/>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197" customFormat="1" ht="26.25" customHeight="1" thickBot="1" x14ac:dyDescent="0.2">
      <c r="A123" s="974"/>
      <c r="B123" s="945"/>
      <c r="C123" s="915" t="s">
        <v>428</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222</v>
      </c>
      <c r="AB123" s="958"/>
      <c r="AC123" s="958"/>
      <c r="AD123" s="958"/>
      <c r="AE123" s="959"/>
      <c r="AF123" s="960" t="s">
        <v>222</v>
      </c>
      <c r="AG123" s="958"/>
      <c r="AH123" s="958"/>
      <c r="AI123" s="958"/>
      <c r="AJ123" s="959"/>
      <c r="AK123" s="960" t="s">
        <v>222</v>
      </c>
      <c r="AL123" s="958"/>
      <c r="AM123" s="958"/>
      <c r="AN123" s="958"/>
      <c r="AO123" s="959"/>
      <c r="AP123" s="961" t="s">
        <v>222</v>
      </c>
      <c r="AQ123" s="962"/>
      <c r="AR123" s="962"/>
      <c r="AS123" s="962"/>
      <c r="AT123" s="963"/>
      <c r="AU123" s="1030" t="s">
        <v>444</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222</v>
      </c>
      <c r="BR123" s="1026"/>
      <c r="BS123" s="1026"/>
      <c r="BT123" s="1026"/>
      <c r="BU123" s="1026"/>
      <c r="BV123" s="1026" t="s">
        <v>222</v>
      </c>
      <c r="BW123" s="1026"/>
      <c r="BX123" s="1026"/>
      <c r="BY123" s="1026"/>
      <c r="BZ123" s="1026"/>
      <c r="CA123" s="1026" t="s">
        <v>222</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x14ac:dyDescent="0.15">
      <c r="A124" s="974"/>
      <c r="B124" s="945"/>
      <c r="C124" s="915" t="s">
        <v>431</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408</v>
      </c>
      <c r="AB124" s="958"/>
      <c r="AC124" s="958"/>
      <c r="AD124" s="958"/>
      <c r="AE124" s="959"/>
      <c r="AF124" s="960" t="s">
        <v>408</v>
      </c>
      <c r="AG124" s="958"/>
      <c r="AH124" s="958"/>
      <c r="AI124" s="958"/>
      <c r="AJ124" s="959"/>
      <c r="AK124" s="960" t="s">
        <v>408</v>
      </c>
      <c r="AL124" s="958"/>
      <c r="AM124" s="958"/>
      <c r="AN124" s="958"/>
      <c r="AO124" s="959"/>
      <c r="AP124" s="961" t="s">
        <v>408</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445</v>
      </c>
      <c r="CQ124" s="1007"/>
      <c r="CR124" s="1007"/>
      <c r="CS124" s="1007"/>
      <c r="CT124" s="1007"/>
      <c r="CU124" s="1007"/>
      <c r="CV124" s="1007"/>
      <c r="CW124" s="1007"/>
      <c r="CX124" s="1007"/>
      <c r="CY124" s="1007"/>
      <c r="CZ124" s="1007"/>
      <c r="DA124" s="1007"/>
      <c r="DB124" s="1007"/>
      <c r="DC124" s="1007"/>
      <c r="DD124" s="1007"/>
      <c r="DE124" s="1007"/>
      <c r="DF124" s="1008"/>
      <c r="DG124" s="996" t="s">
        <v>408</v>
      </c>
      <c r="DH124" s="997"/>
      <c r="DI124" s="997"/>
      <c r="DJ124" s="997"/>
      <c r="DK124" s="998"/>
      <c r="DL124" s="999" t="s">
        <v>408</v>
      </c>
      <c r="DM124" s="997"/>
      <c r="DN124" s="997"/>
      <c r="DO124" s="997"/>
      <c r="DP124" s="998"/>
      <c r="DQ124" s="999" t="s">
        <v>408</v>
      </c>
      <c r="DR124" s="997"/>
      <c r="DS124" s="997"/>
      <c r="DT124" s="997"/>
      <c r="DU124" s="998"/>
      <c r="DV124" s="1000" t="s">
        <v>408</v>
      </c>
      <c r="DW124" s="1001"/>
      <c r="DX124" s="1001"/>
      <c r="DY124" s="1001"/>
      <c r="DZ124" s="1002"/>
    </row>
    <row r="125" spans="1:130" s="197" customFormat="1" ht="26.25" customHeight="1" thickBot="1" x14ac:dyDescent="0.2">
      <c r="A125" s="974"/>
      <c r="B125" s="945"/>
      <c r="C125" s="915" t="s">
        <v>433</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408</v>
      </c>
      <c r="AB125" s="958"/>
      <c r="AC125" s="958"/>
      <c r="AD125" s="958"/>
      <c r="AE125" s="959"/>
      <c r="AF125" s="960" t="s">
        <v>408</v>
      </c>
      <c r="AG125" s="958"/>
      <c r="AH125" s="958"/>
      <c r="AI125" s="958"/>
      <c r="AJ125" s="959"/>
      <c r="AK125" s="960" t="s">
        <v>408</v>
      </c>
      <c r="AL125" s="958"/>
      <c r="AM125" s="958"/>
      <c r="AN125" s="958"/>
      <c r="AO125" s="959"/>
      <c r="AP125" s="961" t="s">
        <v>408</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446</v>
      </c>
      <c r="CL125" s="1013"/>
      <c r="CM125" s="1013"/>
      <c r="CN125" s="1013"/>
      <c r="CO125" s="1014"/>
      <c r="CP125" s="939" t="s">
        <v>447</v>
      </c>
      <c r="CQ125" s="886"/>
      <c r="CR125" s="886"/>
      <c r="CS125" s="886"/>
      <c r="CT125" s="886"/>
      <c r="CU125" s="886"/>
      <c r="CV125" s="886"/>
      <c r="CW125" s="886"/>
      <c r="CX125" s="886"/>
      <c r="CY125" s="886"/>
      <c r="CZ125" s="886"/>
      <c r="DA125" s="886"/>
      <c r="DB125" s="886"/>
      <c r="DC125" s="886"/>
      <c r="DD125" s="886"/>
      <c r="DE125" s="886"/>
      <c r="DF125" s="887"/>
      <c r="DG125" s="925" t="s">
        <v>408</v>
      </c>
      <c r="DH125" s="926"/>
      <c r="DI125" s="926"/>
      <c r="DJ125" s="926"/>
      <c r="DK125" s="926"/>
      <c r="DL125" s="926" t="s">
        <v>408</v>
      </c>
      <c r="DM125" s="926"/>
      <c r="DN125" s="926"/>
      <c r="DO125" s="926"/>
      <c r="DP125" s="926"/>
      <c r="DQ125" s="926" t="s">
        <v>408</v>
      </c>
      <c r="DR125" s="926"/>
      <c r="DS125" s="926"/>
      <c r="DT125" s="926"/>
      <c r="DU125" s="926"/>
      <c r="DV125" s="927" t="s">
        <v>408</v>
      </c>
      <c r="DW125" s="927"/>
      <c r="DX125" s="927"/>
      <c r="DY125" s="927"/>
      <c r="DZ125" s="928"/>
    </row>
    <row r="126" spans="1:130" s="197" customFormat="1" ht="26.25" customHeight="1" x14ac:dyDescent="0.15">
      <c r="A126" s="974"/>
      <c r="B126" s="945"/>
      <c r="C126" s="915" t="s">
        <v>436</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3149</v>
      </c>
      <c r="AB126" s="958"/>
      <c r="AC126" s="958"/>
      <c r="AD126" s="958"/>
      <c r="AE126" s="959"/>
      <c r="AF126" s="960">
        <v>3131</v>
      </c>
      <c r="AG126" s="958"/>
      <c r="AH126" s="958"/>
      <c r="AI126" s="958"/>
      <c r="AJ126" s="959"/>
      <c r="AK126" s="960">
        <v>3131</v>
      </c>
      <c r="AL126" s="958"/>
      <c r="AM126" s="958"/>
      <c r="AN126" s="958"/>
      <c r="AO126" s="959"/>
      <c r="AP126" s="961">
        <v>0.1</v>
      </c>
      <c r="AQ126" s="962"/>
      <c r="AR126" s="962"/>
      <c r="AS126" s="962"/>
      <c r="AT126" s="963"/>
      <c r="AU126" s="233"/>
      <c r="AV126" s="233"/>
      <c r="AW126" s="233"/>
      <c r="AX126" s="1035" t="s">
        <v>448</v>
      </c>
      <c r="AY126" s="1036"/>
      <c r="AZ126" s="1036"/>
      <c r="BA126" s="1036"/>
      <c r="BB126" s="1036"/>
      <c r="BC126" s="1036"/>
      <c r="BD126" s="1036"/>
      <c r="BE126" s="1037"/>
      <c r="BF126" s="1051" t="s">
        <v>449</v>
      </c>
      <c r="BG126" s="1036"/>
      <c r="BH126" s="1036"/>
      <c r="BI126" s="1036"/>
      <c r="BJ126" s="1036"/>
      <c r="BK126" s="1036"/>
      <c r="BL126" s="1037"/>
      <c r="BM126" s="1051" t="s">
        <v>450</v>
      </c>
      <c r="BN126" s="1036"/>
      <c r="BO126" s="1036"/>
      <c r="BP126" s="1036"/>
      <c r="BQ126" s="1036"/>
      <c r="BR126" s="1036"/>
      <c r="BS126" s="1037"/>
      <c r="BT126" s="1051" t="s">
        <v>451</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452</v>
      </c>
      <c r="CQ126" s="949"/>
      <c r="CR126" s="949"/>
      <c r="CS126" s="949"/>
      <c r="CT126" s="949"/>
      <c r="CU126" s="949"/>
      <c r="CV126" s="949"/>
      <c r="CW126" s="949"/>
      <c r="CX126" s="949"/>
      <c r="CY126" s="949"/>
      <c r="CZ126" s="949"/>
      <c r="DA126" s="949"/>
      <c r="DB126" s="949"/>
      <c r="DC126" s="949"/>
      <c r="DD126" s="949"/>
      <c r="DE126" s="949"/>
      <c r="DF126" s="950"/>
      <c r="DG126" s="918" t="s">
        <v>408</v>
      </c>
      <c r="DH126" s="919"/>
      <c r="DI126" s="919"/>
      <c r="DJ126" s="919"/>
      <c r="DK126" s="919"/>
      <c r="DL126" s="919" t="s">
        <v>408</v>
      </c>
      <c r="DM126" s="919"/>
      <c r="DN126" s="919"/>
      <c r="DO126" s="919"/>
      <c r="DP126" s="919"/>
      <c r="DQ126" s="919" t="s">
        <v>408</v>
      </c>
      <c r="DR126" s="919"/>
      <c r="DS126" s="919"/>
      <c r="DT126" s="919"/>
      <c r="DU126" s="919"/>
      <c r="DV126" s="920" t="s">
        <v>408</v>
      </c>
      <c r="DW126" s="920"/>
      <c r="DX126" s="920"/>
      <c r="DY126" s="920"/>
      <c r="DZ126" s="921"/>
    </row>
    <row r="127" spans="1:130" s="197" customFormat="1" ht="26.25" customHeight="1" thickBot="1" x14ac:dyDescent="0.2">
      <c r="A127" s="975"/>
      <c r="B127" s="947"/>
      <c r="C127" s="1003" t="s">
        <v>453</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14418</v>
      </c>
      <c r="AB127" s="958"/>
      <c r="AC127" s="958"/>
      <c r="AD127" s="958"/>
      <c r="AE127" s="959"/>
      <c r="AF127" s="960">
        <v>12411</v>
      </c>
      <c r="AG127" s="958"/>
      <c r="AH127" s="958"/>
      <c r="AI127" s="958"/>
      <c r="AJ127" s="959"/>
      <c r="AK127" s="960">
        <v>8588</v>
      </c>
      <c r="AL127" s="958"/>
      <c r="AM127" s="958"/>
      <c r="AN127" s="958"/>
      <c r="AO127" s="959"/>
      <c r="AP127" s="961">
        <v>0.3</v>
      </c>
      <c r="AQ127" s="962"/>
      <c r="AR127" s="962"/>
      <c r="AS127" s="962"/>
      <c r="AT127" s="963"/>
      <c r="AU127" s="233"/>
      <c r="AV127" s="233"/>
      <c r="AW127" s="233"/>
      <c r="AX127" s="885" t="s">
        <v>454</v>
      </c>
      <c r="AY127" s="886"/>
      <c r="AZ127" s="886"/>
      <c r="BA127" s="886"/>
      <c r="BB127" s="886"/>
      <c r="BC127" s="886"/>
      <c r="BD127" s="886"/>
      <c r="BE127" s="887"/>
      <c r="BF127" s="1040" t="s">
        <v>408</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455</v>
      </c>
      <c r="CQ127" s="1044"/>
      <c r="CR127" s="1044"/>
      <c r="CS127" s="1044"/>
      <c r="CT127" s="1044"/>
      <c r="CU127" s="1044"/>
      <c r="CV127" s="1044"/>
      <c r="CW127" s="1044"/>
      <c r="CX127" s="1044"/>
      <c r="CY127" s="1044"/>
      <c r="CZ127" s="1044"/>
      <c r="DA127" s="1044"/>
      <c r="DB127" s="1044"/>
      <c r="DC127" s="1044"/>
      <c r="DD127" s="1044"/>
      <c r="DE127" s="1044"/>
      <c r="DF127" s="1045"/>
      <c r="DG127" s="1046" t="s">
        <v>410</v>
      </c>
      <c r="DH127" s="1047"/>
      <c r="DI127" s="1047"/>
      <c r="DJ127" s="1047"/>
      <c r="DK127" s="1047"/>
      <c r="DL127" s="1047" t="s">
        <v>410</v>
      </c>
      <c r="DM127" s="1047"/>
      <c r="DN127" s="1047"/>
      <c r="DO127" s="1047"/>
      <c r="DP127" s="1047"/>
      <c r="DQ127" s="1047" t="s">
        <v>410</v>
      </c>
      <c r="DR127" s="1047"/>
      <c r="DS127" s="1047"/>
      <c r="DT127" s="1047"/>
      <c r="DU127" s="1047"/>
      <c r="DV127" s="1048" t="s">
        <v>410</v>
      </c>
      <c r="DW127" s="1048"/>
      <c r="DX127" s="1048"/>
      <c r="DY127" s="1048"/>
      <c r="DZ127" s="1049"/>
    </row>
    <row r="128" spans="1:130" s="197" customFormat="1" ht="26.25" customHeight="1" x14ac:dyDescent="0.15">
      <c r="A128" s="1070" t="s">
        <v>456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457</v>
      </c>
      <c r="X128" s="1072"/>
      <c r="Y128" s="1072"/>
      <c r="Z128" s="1073"/>
      <c r="AA128" s="1088">
        <v>78143</v>
      </c>
      <c r="AB128" s="1089"/>
      <c r="AC128" s="1089"/>
      <c r="AD128" s="1089"/>
      <c r="AE128" s="1090"/>
      <c r="AF128" s="1091">
        <v>75844</v>
      </c>
      <c r="AG128" s="1089"/>
      <c r="AH128" s="1089"/>
      <c r="AI128" s="1089"/>
      <c r="AJ128" s="1090"/>
      <c r="AK128" s="1091">
        <v>80748</v>
      </c>
      <c r="AL128" s="1089"/>
      <c r="AM128" s="1089"/>
      <c r="AN128" s="1089"/>
      <c r="AO128" s="1090"/>
      <c r="AP128" s="1092"/>
      <c r="AQ128" s="1093"/>
      <c r="AR128" s="1093"/>
      <c r="AS128" s="1093"/>
      <c r="AT128" s="1094"/>
      <c r="AU128" s="235"/>
      <c r="AV128" s="235"/>
      <c r="AW128" s="235"/>
      <c r="AX128" s="1053" t="s">
        <v>458</v>
      </c>
      <c r="AY128" s="949"/>
      <c r="AZ128" s="949"/>
      <c r="BA128" s="949"/>
      <c r="BB128" s="949"/>
      <c r="BC128" s="949"/>
      <c r="BD128" s="949"/>
      <c r="BE128" s="950"/>
      <c r="BF128" s="1065" t="s">
        <v>222</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459</v>
      </c>
      <c r="X129" s="1060"/>
      <c r="Y129" s="1060"/>
      <c r="Z129" s="1061"/>
      <c r="AA129" s="957">
        <v>3804491</v>
      </c>
      <c r="AB129" s="958"/>
      <c r="AC129" s="958"/>
      <c r="AD129" s="958"/>
      <c r="AE129" s="959"/>
      <c r="AF129" s="960">
        <v>3825736</v>
      </c>
      <c r="AG129" s="958"/>
      <c r="AH129" s="958"/>
      <c r="AI129" s="958"/>
      <c r="AJ129" s="959"/>
      <c r="AK129" s="960">
        <v>3543623</v>
      </c>
      <c r="AL129" s="958"/>
      <c r="AM129" s="958"/>
      <c r="AN129" s="958"/>
      <c r="AO129" s="959"/>
      <c r="AP129" s="1062"/>
      <c r="AQ129" s="1063"/>
      <c r="AR129" s="1063"/>
      <c r="AS129" s="1063"/>
      <c r="AT129" s="1064"/>
      <c r="AU129" s="235"/>
      <c r="AV129" s="235"/>
      <c r="AW129" s="235"/>
      <c r="AX129" s="1053" t="s">
        <v>460</v>
      </c>
      <c r="AY129" s="949"/>
      <c r="AZ129" s="949"/>
      <c r="BA129" s="949"/>
      <c r="BB129" s="949"/>
      <c r="BC129" s="949"/>
      <c r="BD129" s="949"/>
      <c r="BE129" s="950"/>
      <c r="BF129" s="1054">
        <v>7.5</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461</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462</v>
      </c>
      <c r="X130" s="1060"/>
      <c r="Y130" s="1060"/>
      <c r="Z130" s="1061"/>
      <c r="AA130" s="957">
        <v>569260</v>
      </c>
      <c r="AB130" s="958"/>
      <c r="AC130" s="958"/>
      <c r="AD130" s="958"/>
      <c r="AE130" s="959"/>
      <c r="AF130" s="960">
        <v>572938</v>
      </c>
      <c r="AG130" s="958"/>
      <c r="AH130" s="958"/>
      <c r="AI130" s="958"/>
      <c r="AJ130" s="959"/>
      <c r="AK130" s="960">
        <v>583783</v>
      </c>
      <c r="AL130" s="958"/>
      <c r="AM130" s="958"/>
      <c r="AN130" s="958"/>
      <c r="AO130" s="959"/>
      <c r="AP130" s="1062"/>
      <c r="AQ130" s="1063"/>
      <c r="AR130" s="1063"/>
      <c r="AS130" s="1063"/>
      <c r="AT130" s="1064"/>
      <c r="AU130" s="235"/>
      <c r="AV130" s="235"/>
      <c r="AW130" s="235"/>
      <c r="AX130" s="1112" t="s">
        <v>463</v>
      </c>
      <c r="AY130" s="1044"/>
      <c r="AZ130" s="1044"/>
      <c r="BA130" s="1044"/>
      <c r="BB130" s="1044"/>
      <c r="BC130" s="1044"/>
      <c r="BD130" s="1044"/>
      <c r="BE130" s="1045"/>
      <c r="BF130" s="1074" t="s">
        <v>222</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464</v>
      </c>
      <c r="X131" s="1083"/>
      <c r="Y131" s="1083"/>
      <c r="Z131" s="1084"/>
      <c r="AA131" s="996">
        <v>3235231</v>
      </c>
      <c r="AB131" s="997"/>
      <c r="AC131" s="997"/>
      <c r="AD131" s="997"/>
      <c r="AE131" s="998"/>
      <c r="AF131" s="999">
        <v>3252798</v>
      </c>
      <c r="AG131" s="997"/>
      <c r="AH131" s="997"/>
      <c r="AI131" s="997"/>
      <c r="AJ131" s="998"/>
      <c r="AK131" s="999">
        <v>2959840</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465</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466</v>
      </c>
      <c r="W132" s="1100"/>
      <c r="X132" s="1100"/>
      <c r="Y132" s="1100"/>
      <c r="Z132" s="1101"/>
      <c r="AA132" s="1102">
        <v>7.9942977800000001</v>
      </c>
      <c r="AB132" s="1103"/>
      <c r="AC132" s="1103"/>
      <c r="AD132" s="1103"/>
      <c r="AE132" s="1104"/>
      <c r="AF132" s="1105">
        <v>7.8858262950000002</v>
      </c>
      <c r="AG132" s="1103"/>
      <c r="AH132" s="1103"/>
      <c r="AI132" s="1103"/>
      <c r="AJ132" s="1104"/>
      <c r="AK132" s="1105">
        <v>6.8502689329999997</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467</v>
      </c>
      <c r="W133" s="1107"/>
      <c r="X133" s="1107"/>
      <c r="Y133" s="1107"/>
      <c r="Z133" s="1108"/>
      <c r="AA133" s="1109">
        <v>9.6999999999999993</v>
      </c>
      <c r="AB133" s="1110"/>
      <c r="AC133" s="1110"/>
      <c r="AD133" s="1110"/>
      <c r="AE133" s="1111"/>
      <c r="AF133" s="1109">
        <v>8.6</v>
      </c>
      <c r="AG133" s="1110"/>
      <c r="AH133" s="1110"/>
      <c r="AI133" s="1110"/>
      <c r="AJ133" s="1111"/>
      <c r="AK133" s="1109">
        <v>7.5</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31" orientation="landscape" horizontalDpi="300" verticalDpi="300" r:id="rId1"/>
  <headerFooter alignWithMargins="0">
    <oddFooter>&amp;C&amp;P/&amp;N</oddFooter>
  </headerFooter>
  <rowBreaks count="2" manualBreakCount="2">
    <brk id="63" max="129" man="1"/>
    <brk id="106" max="1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58" zoomScale="53" zoomScaleNormal="85" zoomScaleSheetLayoutView="53"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2" zoomScale="53" zoomScaleNormal="53"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9" zoomScaleSheetLayoutView="5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6" t="s">
        <v>470</v>
      </c>
      <c r="L7" s="254"/>
      <c r="M7" s="255" t="s">
        <v>471</v>
      </c>
      <c r="N7" s="256"/>
    </row>
    <row r="8" spans="1:16" x14ac:dyDescent="0.15">
      <c r="A8" s="248"/>
      <c r="B8" s="244"/>
      <c r="C8" s="244"/>
      <c r="D8" s="244"/>
      <c r="E8" s="244"/>
      <c r="F8" s="244"/>
      <c r="G8" s="257"/>
      <c r="H8" s="258"/>
      <c r="I8" s="258"/>
      <c r="J8" s="259"/>
      <c r="K8" s="1117"/>
      <c r="L8" s="260" t="s">
        <v>472</v>
      </c>
      <c r="M8" s="261" t="s">
        <v>473</v>
      </c>
      <c r="N8" s="262" t="s">
        <v>474</v>
      </c>
    </row>
    <row r="9" spans="1:16" x14ac:dyDescent="0.15">
      <c r="A9" s="248"/>
      <c r="B9" s="244"/>
      <c r="C9" s="244"/>
      <c r="D9" s="244"/>
      <c r="E9" s="244"/>
      <c r="F9" s="244"/>
      <c r="G9" s="1118" t="s">
        <v>475</v>
      </c>
      <c r="H9" s="1119"/>
      <c r="I9" s="1119"/>
      <c r="J9" s="1120"/>
      <c r="K9" s="263">
        <v>980964</v>
      </c>
      <c r="L9" s="264">
        <v>181123</v>
      </c>
      <c r="M9" s="265">
        <v>138183</v>
      </c>
      <c r="N9" s="266">
        <v>31.1</v>
      </c>
    </row>
    <row r="10" spans="1:16" x14ac:dyDescent="0.15">
      <c r="A10" s="248"/>
      <c r="B10" s="244"/>
      <c r="C10" s="244"/>
      <c r="D10" s="244"/>
      <c r="E10" s="244"/>
      <c r="F10" s="244"/>
      <c r="G10" s="1118" t="s">
        <v>476</v>
      </c>
      <c r="H10" s="1119"/>
      <c r="I10" s="1119"/>
      <c r="J10" s="1120"/>
      <c r="K10" s="267">
        <v>147654</v>
      </c>
      <c r="L10" s="268">
        <v>27263</v>
      </c>
      <c r="M10" s="269">
        <v>15438</v>
      </c>
      <c r="N10" s="270">
        <v>76.599999999999994</v>
      </c>
    </row>
    <row r="11" spans="1:16" ht="13.5" customHeight="1" x14ac:dyDescent="0.15">
      <c r="A11" s="248"/>
      <c r="B11" s="244"/>
      <c r="C11" s="244"/>
      <c r="D11" s="244"/>
      <c r="E11" s="244"/>
      <c r="F11" s="244"/>
      <c r="G11" s="1118" t="s">
        <v>477</v>
      </c>
      <c r="H11" s="1119"/>
      <c r="I11" s="1119"/>
      <c r="J11" s="1120"/>
      <c r="K11" s="267">
        <v>223121</v>
      </c>
      <c r="L11" s="268">
        <v>41197</v>
      </c>
      <c r="M11" s="269">
        <v>22352</v>
      </c>
      <c r="N11" s="270">
        <v>84.3</v>
      </c>
    </row>
    <row r="12" spans="1:16" ht="13.5" customHeight="1" x14ac:dyDescent="0.15">
      <c r="A12" s="248"/>
      <c r="B12" s="244"/>
      <c r="C12" s="244"/>
      <c r="D12" s="244"/>
      <c r="E12" s="244"/>
      <c r="F12" s="244"/>
      <c r="G12" s="1118" t="s">
        <v>478</v>
      </c>
      <c r="H12" s="1119"/>
      <c r="I12" s="1119"/>
      <c r="J12" s="1120"/>
      <c r="K12" s="267">
        <v>31384</v>
      </c>
      <c r="L12" s="268">
        <v>5795</v>
      </c>
      <c r="M12" s="269">
        <v>2530</v>
      </c>
      <c r="N12" s="270">
        <v>129.1</v>
      </c>
    </row>
    <row r="13" spans="1:16" ht="13.5" customHeight="1" x14ac:dyDescent="0.15">
      <c r="A13" s="248"/>
      <c r="B13" s="244"/>
      <c r="C13" s="244"/>
      <c r="D13" s="244"/>
      <c r="E13" s="244"/>
      <c r="F13" s="244"/>
      <c r="G13" s="1118" t="s">
        <v>479</v>
      </c>
      <c r="H13" s="1119"/>
      <c r="I13" s="1119"/>
      <c r="J13" s="1120"/>
      <c r="K13" s="267" t="s">
        <v>480</v>
      </c>
      <c r="L13" s="268" t="s">
        <v>480</v>
      </c>
      <c r="M13" s="269" t="s">
        <v>480</v>
      </c>
      <c r="N13" s="270" t="s">
        <v>480</v>
      </c>
    </row>
    <row r="14" spans="1:16" ht="13.5" customHeight="1" x14ac:dyDescent="0.15">
      <c r="A14" s="248"/>
      <c r="B14" s="244"/>
      <c r="C14" s="244"/>
      <c r="D14" s="244"/>
      <c r="E14" s="244"/>
      <c r="F14" s="244"/>
      <c r="G14" s="1118" t="s">
        <v>481</v>
      </c>
      <c r="H14" s="1119"/>
      <c r="I14" s="1119"/>
      <c r="J14" s="1120"/>
      <c r="K14" s="267" t="s">
        <v>480</v>
      </c>
      <c r="L14" s="268" t="s">
        <v>480</v>
      </c>
      <c r="M14" s="269">
        <v>5605</v>
      </c>
      <c r="N14" s="270" t="s">
        <v>480</v>
      </c>
    </row>
    <row r="15" spans="1:16" ht="13.5" customHeight="1" x14ac:dyDescent="0.15">
      <c r="A15" s="248"/>
      <c r="B15" s="244"/>
      <c r="C15" s="244"/>
      <c r="D15" s="244"/>
      <c r="E15" s="244"/>
      <c r="F15" s="244"/>
      <c r="G15" s="1118" t="s">
        <v>482</v>
      </c>
      <c r="H15" s="1119"/>
      <c r="I15" s="1119"/>
      <c r="J15" s="1120"/>
      <c r="K15" s="267">
        <v>22732</v>
      </c>
      <c r="L15" s="268">
        <v>4197</v>
      </c>
      <c r="M15" s="269">
        <v>3103</v>
      </c>
      <c r="N15" s="270">
        <v>35.299999999999997</v>
      </c>
    </row>
    <row r="16" spans="1:16" x14ac:dyDescent="0.15">
      <c r="A16" s="248"/>
      <c r="B16" s="244"/>
      <c r="C16" s="244"/>
      <c r="D16" s="244"/>
      <c r="E16" s="244"/>
      <c r="F16" s="244"/>
      <c r="G16" s="1121" t="s">
        <v>483</v>
      </c>
      <c r="H16" s="1122"/>
      <c r="I16" s="1122"/>
      <c r="J16" s="1123"/>
      <c r="K16" s="268">
        <v>-101363</v>
      </c>
      <c r="L16" s="268">
        <v>-18715</v>
      </c>
      <c r="M16" s="269">
        <v>-15159</v>
      </c>
      <c r="N16" s="270">
        <v>23.5</v>
      </c>
    </row>
    <row r="17" spans="1:16" x14ac:dyDescent="0.15">
      <c r="A17" s="248"/>
      <c r="B17" s="244"/>
      <c r="C17" s="244"/>
      <c r="D17" s="244"/>
      <c r="E17" s="244"/>
      <c r="F17" s="244"/>
      <c r="G17" s="1121" t="s">
        <v>171</v>
      </c>
      <c r="H17" s="1122"/>
      <c r="I17" s="1122"/>
      <c r="J17" s="1123"/>
      <c r="K17" s="268">
        <v>1304492</v>
      </c>
      <c r="L17" s="268">
        <v>240859</v>
      </c>
      <c r="M17" s="269">
        <v>172052</v>
      </c>
      <c r="N17" s="270">
        <v>40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3" t="s">
        <v>488</v>
      </c>
      <c r="H21" s="1114"/>
      <c r="I21" s="1114"/>
      <c r="J21" s="1115"/>
      <c r="K21" s="280">
        <v>22.16</v>
      </c>
      <c r="L21" s="281">
        <v>15.52</v>
      </c>
      <c r="M21" s="282">
        <v>6.64</v>
      </c>
      <c r="N21" s="249"/>
      <c r="O21" s="283"/>
      <c r="P21" s="279"/>
    </row>
    <row r="22" spans="1:16" s="284" customFormat="1" x14ac:dyDescent="0.15">
      <c r="A22" s="279"/>
      <c r="B22" s="249"/>
      <c r="C22" s="249"/>
      <c r="D22" s="249"/>
      <c r="E22" s="249"/>
      <c r="F22" s="249"/>
      <c r="G22" s="1113" t="s">
        <v>489</v>
      </c>
      <c r="H22" s="1114"/>
      <c r="I22" s="1114"/>
      <c r="J22" s="1115"/>
      <c r="K22" s="285">
        <v>98.6</v>
      </c>
      <c r="L22" s="286">
        <v>95.8</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6" t="s">
        <v>470</v>
      </c>
      <c r="L30" s="254"/>
      <c r="M30" s="255" t="s">
        <v>471</v>
      </c>
      <c r="N30" s="256"/>
    </row>
    <row r="31" spans="1:16" x14ac:dyDescent="0.15">
      <c r="A31" s="248"/>
      <c r="B31" s="244"/>
      <c r="C31" s="244"/>
      <c r="D31" s="244"/>
      <c r="E31" s="244"/>
      <c r="F31" s="244"/>
      <c r="G31" s="257"/>
      <c r="H31" s="258"/>
      <c r="I31" s="258"/>
      <c r="J31" s="259"/>
      <c r="K31" s="1117"/>
      <c r="L31" s="260" t="s">
        <v>472</v>
      </c>
      <c r="M31" s="261" t="s">
        <v>473</v>
      </c>
      <c r="N31" s="262" t="s">
        <v>474</v>
      </c>
    </row>
    <row r="32" spans="1:16" ht="27" customHeight="1" x14ac:dyDescent="0.15">
      <c r="A32" s="248"/>
      <c r="B32" s="244"/>
      <c r="C32" s="244"/>
      <c r="D32" s="244"/>
      <c r="E32" s="244"/>
      <c r="F32" s="244"/>
      <c r="G32" s="1129" t="s">
        <v>492</v>
      </c>
      <c r="H32" s="1130"/>
      <c r="I32" s="1130"/>
      <c r="J32" s="1131"/>
      <c r="K32" s="294">
        <v>779712</v>
      </c>
      <c r="L32" s="294">
        <v>143965</v>
      </c>
      <c r="M32" s="295">
        <v>106666</v>
      </c>
      <c r="N32" s="296">
        <v>35</v>
      </c>
    </row>
    <row r="33" spans="1:16" ht="13.5" customHeight="1" x14ac:dyDescent="0.15">
      <c r="A33" s="248"/>
      <c r="B33" s="244"/>
      <c r="C33" s="244"/>
      <c r="D33" s="244"/>
      <c r="E33" s="244"/>
      <c r="F33" s="244"/>
      <c r="G33" s="1129" t="s">
        <v>493</v>
      </c>
      <c r="H33" s="1130"/>
      <c r="I33" s="1130"/>
      <c r="J33" s="1131"/>
      <c r="K33" s="294" t="s">
        <v>480</v>
      </c>
      <c r="L33" s="294" t="s">
        <v>480</v>
      </c>
      <c r="M33" s="295" t="s">
        <v>480</v>
      </c>
      <c r="N33" s="296" t="s">
        <v>480</v>
      </c>
    </row>
    <row r="34" spans="1:16" ht="27" customHeight="1" x14ac:dyDescent="0.15">
      <c r="A34" s="248"/>
      <c r="B34" s="244"/>
      <c r="C34" s="244"/>
      <c r="D34" s="244"/>
      <c r="E34" s="244"/>
      <c r="F34" s="244"/>
      <c r="G34" s="1129" t="s">
        <v>494</v>
      </c>
      <c r="H34" s="1130"/>
      <c r="I34" s="1130"/>
      <c r="J34" s="1131"/>
      <c r="K34" s="294" t="s">
        <v>480</v>
      </c>
      <c r="L34" s="294" t="s">
        <v>480</v>
      </c>
      <c r="M34" s="295">
        <v>439</v>
      </c>
      <c r="N34" s="296" t="s">
        <v>480</v>
      </c>
    </row>
    <row r="35" spans="1:16" ht="27" customHeight="1" x14ac:dyDescent="0.15">
      <c r="A35" s="248"/>
      <c r="B35" s="244"/>
      <c r="C35" s="244"/>
      <c r="D35" s="244"/>
      <c r="E35" s="244"/>
      <c r="F35" s="244"/>
      <c r="G35" s="1129" t="s">
        <v>495</v>
      </c>
      <c r="H35" s="1130"/>
      <c r="I35" s="1130"/>
      <c r="J35" s="1131"/>
      <c r="K35" s="294">
        <v>55836</v>
      </c>
      <c r="L35" s="294">
        <v>10309</v>
      </c>
      <c r="M35" s="295">
        <v>24405</v>
      </c>
      <c r="N35" s="296">
        <v>-57.8</v>
      </c>
    </row>
    <row r="36" spans="1:16" ht="27" customHeight="1" x14ac:dyDescent="0.15">
      <c r="A36" s="248"/>
      <c r="B36" s="244"/>
      <c r="C36" s="244"/>
      <c r="D36" s="244"/>
      <c r="E36" s="244"/>
      <c r="F36" s="244"/>
      <c r="G36" s="1129" t="s">
        <v>496</v>
      </c>
      <c r="H36" s="1130"/>
      <c r="I36" s="1130"/>
      <c r="J36" s="1131"/>
      <c r="K36" s="294">
        <v>19628</v>
      </c>
      <c r="L36" s="294">
        <v>3624</v>
      </c>
      <c r="M36" s="295">
        <v>4847</v>
      </c>
      <c r="N36" s="296">
        <v>-25.2</v>
      </c>
    </row>
    <row r="37" spans="1:16" ht="13.5" customHeight="1" x14ac:dyDescent="0.15">
      <c r="A37" s="248"/>
      <c r="B37" s="244"/>
      <c r="C37" s="244"/>
      <c r="D37" s="244"/>
      <c r="E37" s="244"/>
      <c r="F37" s="244"/>
      <c r="G37" s="1129" t="s">
        <v>497</v>
      </c>
      <c r="H37" s="1130"/>
      <c r="I37" s="1130"/>
      <c r="J37" s="1131"/>
      <c r="K37" s="294">
        <v>11719</v>
      </c>
      <c r="L37" s="294">
        <v>2164</v>
      </c>
      <c r="M37" s="295">
        <v>2124</v>
      </c>
      <c r="N37" s="296">
        <v>1.9</v>
      </c>
    </row>
    <row r="38" spans="1:16" ht="27" customHeight="1" x14ac:dyDescent="0.15">
      <c r="A38" s="248"/>
      <c r="B38" s="244"/>
      <c r="C38" s="244"/>
      <c r="D38" s="244"/>
      <c r="E38" s="244"/>
      <c r="F38" s="244"/>
      <c r="G38" s="1132" t="s">
        <v>498</v>
      </c>
      <c r="H38" s="1133"/>
      <c r="I38" s="1133"/>
      <c r="J38" s="1134"/>
      <c r="K38" s="297">
        <v>393</v>
      </c>
      <c r="L38" s="297">
        <v>73</v>
      </c>
      <c r="M38" s="298">
        <v>33</v>
      </c>
      <c r="N38" s="299">
        <v>121.2</v>
      </c>
      <c r="O38" s="293"/>
    </row>
    <row r="39" spans="1:16" x14ac:dyDescent="0.15">
      <c r="A39" s="248"/>
      <c r="B39" s="244"/>
      <c r="C39" s="244"/>
      <c r="D39" s="244"/>
      <c r="E39" s="244"/>
      <c r="F39" s="244"/>
      <c r="G39" s="1132" t="s">
        <v>499</v>
      </c>
      <c r="H39" s="1133"/>
      <c r="I39" s="1133"/>
      <c r="J39" s="1134"/>
      <c r="K39" s="300">
        <v>-80748</v>
      </c>
      <c r="L39" s="300">
        <v>-14909</v>
      </c>
      <c r="M39" s="301">
        <v>-5315</v>
      </c>
      <c r="N39" s="302">
        <v>180.5</v>
      </c>
      <c r="O39" s="293"/>
    </row>
    <row r="40" spans="1:16" ht="27" customHeight="1" x14ac:dyDescent="0.15">
      <c r="A40" s="248"/>
      <c r="B40" s="244"/>
      <c r="C40" s="244"/>
      <c r="D40" s="244"/>
      <c r="E40" s="244"/>
      <c r="F40" s="244"/>
      <c r="G40" s="1129" t="s">
        <v>500</v>
      </c>
      <c r="H40" s="1130"/>
      <c r="I40" s="1130"/>
      <c r="J40" s="1131"/>
      <c r="K40" s="300">
        <v>-583783</v>
      </c>
      <c r="L40" s="300">
        <v>-107789</v>
      </c>
      <c r="M40" s="301">
        <v>-96584</v>
      </c>
      <c r="N40" s="302">
        <v>11.6</v>
      </c>
      <c r="O40" s="293"/>
    </row>
    <row r="41" spans="1:16" x14ac:dyDescent="0.15">
      <c r="A41" s="248"/>
      <c r="B41" s="244"/>
      <c r="C41" s="244"/>
      <c r="D41" s="244"/>
      <c r="E41" s="244"/>
      <c r="F41" s="244"/>
      <c r="G41" s="1135" t="s">
        <v>282</v>
      </c>
      <c r="H41" s="1136"/>
      <c r="I41" s="1136"/>
      <c r="J41" s="1137"/>
      <c r="K41" s="294">
        <v>202757</v>
      </c>
      <c r="L41" s="300">
        <v>37437</v>
      </c>
      <c r="M41" s="301">
        <v>36615</v>
      </c>
      <c r="N41" s="302">
        <v>2.2000000000000002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4" t="s">
        <v>470</v>
      </c>
      <c r="J49" s="1126" t="s">
        <v>504</v>
      </c>
      <c r="K49" s="1127"/>
      <c r="L49" s="1127"/>
      <c r="M49" s="1127"/>
      <c r="N49" s="1128"/>
    </row>
    <row r="50" spans="1:14" x14ac:dyDescent="0.15">
      <c r="A50" s="248"/>
      <c r="B50" s="244"/>
      <c r="C50" s="244"/>
      <c r="D50" s="244"/>
      <c r="E50" s="244"/>
      <c r="F50" s="244"/>
      <c r="G50" s="312"/>
      <c r="H50" s="313"/>
      <c r="I50" s="1125"/>
      <c r="J50" s="314" t="s">
        <v>505</v>
      </c>
      <c r="K50" s="315" t="s">
        <v>506</v>
      </c>
      <c r="L50" s="316" t="s">
        <v>507</v>
      </c>
      <c r="M50" s="317" t="s">
        <v>508</v>
      </c>
      <c r="N50" s="318" t="s">
        <v>509</v>
      </c>
    </row>
    <row r="51" spans="1:14" x14ac:dyDescent="0.15">
      <c r="A51" s="248"/>
      <c r="B51" s="244"/>
      <c r="C51" s="244"/>
      <c r="D51" s="244"/>
      <c r="E51" s="244"/>
      <c r="F51" s="244"/>
      <c r="G51" s="310" t="s">
        <v>510</v>
      </c>
      <c r="H51" s="311"/>
      <c r="I51" s="319">
        <v>2154142</v>
      </c>
      <c r="J51" s="320">
        <v>385219</v>
      </c>
      <c r="K51" s="321">
        <v>34</v>
      </c>
      <c r="L51" s="322">
        <v>192544</v>
      </c>
      <c r="M51" s="323">
        <v>10.4</v>
      </c>
      <c r="N51" s="324">
        <v>23.6</v>
      </c>
    </row>
    <row r="52" spans="1:14" x14ac:dyDescent="0.15">
      <c r="A52" s="248"/>
      <c r="B52" s="244"/>
      <c r="C52" s="244"/>
      <c r="D52" s="244"/>
      <c r="E52" s="244"/>
      <c r="F52" s="244"/>
      <c r="G52" s="325"/>
      <c r="H52" s="326" t="s">
        <v>511</v>
      </c>
      <c r="I52" s="327">
        <v>803090</v>
      </c>
      <c r="J52" s="328">
        <v>143614</v>
      </c>
      <c r="K52" s="329">
        <v>-6.3</v>
      </c>
      <c r="L52" s="330">
        <v>82235</v>
      </c>
      <c r="M52" s="331">
        <v>-8.1</v>
      </c>
      <c r="N52" s="332">
        <v>1.8</v>
      </c>
    </row>
    <row r="53" spans="1:14" x14ac:dyDescent="0.15">
      <c r="A53" s="248"/>
      <c r="B53" s="244"/>
      <c r="C53" s="244"/>
      <c r="D53" s="244"/>
      <c r="E53" s="244"/>
      <c r="F53" s="244"/>
      <c r="G53" s="310" t="s">
        <v>512</v>
      </c>
      <c r="H53" s="311"/>
      <c r="I53" s="319">
        <v>1280720</v>
      </c>
      <c r="J53" s="320">
        <v>229191</v>
      </c>
      <c r="K53" s="321">
        <v>-40.5</v>
      </c>
      <c r="L53" s="322">
        <v>146140</v>
      </c>
      <c r="M53" s="323">
        <v>-24.1</v>
      </c>
      <c r="N53" s="324">
        <v>-16.399999999999999</v>
      </c>
    </row>
    <row r="54" spans="1:14" x14ac:dyDescent="0.15">
      <c r="A54" s="248"/>
      <c r="B54" s="244"/>
      <c r="C54" s="244"/>
      <c r="D54" s="244"/>
      <c r="E54" s="244"/>
      <c r="F54" s="244"/>
      <c r="G54" s="325"/>
      <c r="H54" s="326" t="s">
        <v>511</v>
      </c>
      <c r="I54" s="327">
        <v>820820</v>
      </c>
      <c r="J54" s="328">
        <v>146890</v>
      </c>
      <c r="K54" s="329">
        <v>2.2999999999999998</v>
      </c>
      <c r="L54" s="330">
        <v>75451</v>
      </c>
      <c r="M54" s="331">
        <v>-8.1999999999999993</v>
      </c>
      <c r="N54" s="332">
        <v>10.5</v>
      </c>
    </row>
    <row r="55" spans="1:14" x14ac:dyDescent="0.15">
      <c r="A55" s="248"/>
      <c r="B55" s="244"/>
      <c r="C55" s="244"/>
      <c r="D55" s="244"/>
      <c r="E55" s="244"/>
      <c r="F55" s="244"/>
      <c r="G55" s="310" t="s">
        <v>513</v>
      </c>
      <c r="H55" s="311"/>
      <c r="I55" s="319">
        <v>2116652</v>
      </c>
      <c r="J55" s="320">
        <v>373769</v>
      </c>
      <c r="K55" s="321">
        <v>63.1</v>
      </c>
      <c r="L55" s="322">
        <v>146641</v>
      </c>
      <c r="M55" s="323">
        <v>0.3</v>
      </c>
      <c r="N55" s="324">
        <v>62.8</v>
      </c>
    </row>
    <row r="56" spans="1:14" x14ac:dyDescent="0.15">
      <c r="A56" s="248"/>
      <c r="B56" s="244"/>
      <c r="C56" s="244"/>
      <c r="D56" s="244"/>
      <c r="E56" s="244"/>
      <c r="F56" s="244"/>
      <c r="G56" s="325"/>
      <c r="H56" s="326" t="s">
        <v>511</v>
      </c>
      <c r="I56" s="327">
        <v>1611480</v>
      </c>
      <c r="J56" s="328">
        <v>284563</v>
      </c>
      <c r="K56" s="329">
        <v>93.7</v>
      </c>
      <c r="L56" s="330">
        <v>68142</v>
      </c>
      <c r="M56" s="331">
        <v>-9.6999999999999993</v>
      </c>
      <c r="N56" s="332">
        <v>103.4</v>
      </c>
    </row>
    <row r="57" spans="1:14" x14ac:dyDescent="0.15">
      <c r="A57" s="248"/>
      <c r="B57" s="244"/>
      <c r="C57" s="244"/>
      <c r="D57" s="244"/>
      <c r="E57" s="244"/>
      <c r="F57" s="244"/>
      <c r="G57" s="310" t="s">
        <v>514</v>
      </c>
      <c r="H57" s="311"/>
      <c r="I57" s="319">
        <v>1909571</v>
      </c>
      <c r="J57" s="320">
        <v>345937</v>
      </c>
      <c r="K57" s="321">
        <v>-7.4</v>
      </c>
      <c r="L57" s="322">
        <v>174587</v>
      </c>
      <c r="M57" s="323">
        <v>19.100000000000001</v>
      </c>
      <c r="N57" s="324">
        <v>-26.5</v>
      </c>
    </row>
    <row r="58" spans="1:14" x14ac:dyDescent="0.15">
      <c r="A58" s="248"/>
      <c r="B58" s="244"/>
      <c r="C58" s="244"/>
      <c r="D58" s="244"/>
      <c r="E58" s="244"/>
      <c r="F58" s="244"/>
      <c r="G58" s="325"/>
      <c r="H58" s="326" t="s">
        <v>511</v>
      </c>
      <c r="I58" s="327">
        <v>1291423</v>
      </c>
      <c r="J58" s="328">
        <v>233953</v>
      </c>
      <c r="K58" s="329">
        <v>-17.8</v>
      </c>
      <c r="L58" s="330">
        <v>79695</v>
      </c>
      <c r="M58" s="331">
        <v>17</v>
      </c>
      <c r="N58" s="332">
        <v>-34.799999999999997</v>
      </c>
    </row>
    <row r="59" spans="1:14" x14ac:dyDescent="0.15">
      <c r="A59" s="248"/>
      <c r="B59" s="244"/>
      <c r="C59" s="244"/>
      <c r="D59" s="244"/>
      <c r="E59" s="244"/>
      <c r="F59" s="244"/>
      <c r="G59" s="310" t="s">
        <v>515</v>
      </c>
      <c r="H59" s="311"/>
      <c r="I59" s="319">
        <v>2162907</v>
      </c>
      <c r="J59" s="320">
        <v>399355</v>
      </c>
      <c r="K59" s="321">
        <v>15.4</v>
      </c>
      <c r="L59" s="322">
        <v>175675</v>
      </c>
      <c r="M59" s="323">
        <v>0.6</v>
      </c>
      <c r="N59" s="324">
        <v>14.8</v>
      </c>
    </row>
    <row r="60" spans="1:14" x14ac:dyDescent="0.15">
      <c r="A60" s="248"/>
      <c r="B60" s="244"/>
      <c r="C60" s="244"/>
      <c r="D60" s="244"/>
      <c r="E60" s="244"/>
      <c r="F60" s="244"/>
      <c r="G60" s="325"/>
      <c r="H60" s="326" t="s">
        <v>511</v>
      </c>
      <c r="I60" s="333">
        <v>1588988</v>
      </c>
      <c r="J60" s="328">
        <v>293388</v>
      </c>
      <c r="K60" s="329">
        <v>25.4</v>
      </c>
      <c r="L60" s="330">
        <v>87698</v>
      </c>
      <c r="M60" s="331">
        <v>10</v>
      </c>
      <c r="N60" s="332">
        <v>15.4</v>
      </c>
    </row>
    <row r="61" spans="1:14" x14ac:dyDescent="0.15">
      <c r="A61" s="248"/>
      <c r="B61" s="244"/>
      <c r="C61" s="244"/>
      <c r="D61" s="244"/>
      <c r="E61" s="244"/>
      <c r="F61" s="244"/>
      <c r="G61" s="310" t="s">
        <v>516</v>
      </c>
      <c r="H61" s="334"/>
      <c r="I61" s="335">
        <v>1924798</v>
      </c>
      <c r="J61" s="336">
        <v>346694</v>
      </c>
      <c r="K61" s="337">
        <v>12.9</v>
      </c>
      <c r="L61" s="338">
        <v>167117</v>
      </c>
      <c r="M61" s="339">
        <v>1.3</v>
      </c>
      <c r="N61" s="324">
        <v>11.6</v>
      </c>
    </row>
    <row r="62" spans="1:14" x14ac:dyDescent="0.15">
      <c r="A62" s="248"/>
      <c r="B62" s="244"/>
      <c r="C62" s="244"/>
      <c r="D62" s="244"/>
      <c r="E62" s="244"/>
      <c r="F62" s="244"/>
      <c r="G62" s="325"/>
      <c r="H62" s="326" t="s">
        <v>511</v>
      </c>
      <c r="I62" s="327">
        <v>1223160</v>
      </c>
      <c r="J62" s="328">
        <v>220482</v>
      </c>
      <c r="K62" s="329">
        <v>19.5</v>
      </c>
      <c r="L62" s="330">
        <v>78644</v>
      </c>
      <c r="M62" s="331">
        <v>0.2</v>
      </c>
      <c r="N62" s="332">
        <v>19.3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35" zoomScaleNormal="3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8" t="s">
        <v>3</v>
      </c>
      <c r="D47" s="1138"/>
      <c r="E47" s="1139"/>
      <c r="F47" s="11">
        <v>21</v>
      </c>
      <c r="G47" s="12">
        <v>23.8</v>
      </c>
      <c r="H47" s="12">
        <v>22.85</v>
      </c>
      <c r="I47" s="12">
        <v>25.26</v>
      </c>
      <c r="J47" s="13">
        <v>26.86</v>
      </c>
    </row>
    <row r="48" spans="2:10" ht="57.75" customHeight="1" x14ac:dyDescent="0.15">
      <c r="B48" s="14"/>
      <c r="C48" s="1140" t="s">
        <v>4</v>
      </c>
      <c r="D48" s="1140"/>
      <c r="E48" s="1141"/>
      <c r="F48" s="15">
        <v>1.9</v>
      </c>
      <c r="G48" s="16">
        <v>1.89</v>
      </c>
      <c r="H48" s="16">
        <v>2.0099999999999998</v>
      </c>
      <c r="I48" s="16">
        <v>2.27</v>
      </c>
      <c r="J48" s="17">
        <v>2.04</v>
      </c>
    </row>
    <row r="49" spans="2:10" ht="57.75" customHeight="1" thickBot="1" x14ac:dyDescent="0.2">
      <c r="B49" s="18"/>
      <c r="C49" s="1142" t="s">
        <v>5</v>
      </c>
      <c r="D49" s="1142"/>
      <c r="E49" s="1143"/>
      <c r="F49" s="19">
        <v>4.8899999999999997</v>
      </c>
      <c r="G49" s="20">
        <v>2.4</v>
      </c>
      <c r="H49" s="20">
        <v>0.28000000000000003</v>
      </c>
      <c r="I49" s="20">
        <v>2.81</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1" zoomScaleNormal="5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0" t="s">
        <v>524</v>
      </c>
      <c r="D34" s="1150"/>
      <c r="E34" s="1151"/>
      <c r="F34" s="32">
        <v>1.9</v>
      </c>
      <c r="G34" s="33">
        <v>1.88</v>
      </c>
      <c r="H34" s="33">
        <v>2</v>
      </c>
      <c r="I34" s="33">
        <v>2.2599999999999998</v>
      </c>
      <c r="J34" s="34">
        <v>2.04</v>
      </c>
      <c r="K34" s="22"/>
      <c r="L34" s="22"/>
      <c r="M34" s="22"/>
      <c r="N34" s="22"/>
      <c r="O34" s="22"/>
      <c r="P34" s="22"/>
    </row>
    <row r="35" spans="1:16" ht="39" customHeight="1" x14ac:dyDescent="0.15">
      <c r="A35" s="22"/>
      <c r="B35" s="35"/>
      <c r="C35" s="1144" t="s">
        <v>525</v>
      </c>
      <c r="D35" s="1145"/>
      <c r="E35" s="1146"/>
      <c r="F35" s="36">
        <v>1.69</v>
      </c>
      <c r="G35" s="37">
        <v>2.62</v>
      </c>
      <c r="H35" s="37">
        <v>1.07</v>
      </c>
      <c r="I35" s="37">
        <v>0.78</v>
      </c>
      <c r="J35" s="38">
        <v>0.87</v>
      </c>
      <c r="K35" s="22"/>
      <c r="L35" s="22"/>
      <c r="M35" s="22"/>
      <c r="N35" s="22"/>
      <c r="O35" s="22"/>
      <c r="P35" s="22"/>
    </row>
    <row r="36" spans="1:16" ht="39" customHeight="1" x14ac:dyDescent="0.15">
      <c r="A36" s="22"/>
      <c r="B36" s="35"/>
      <c r="C36" s="1144" t="s">
        <v>526</v>
      </c>
      <c r="D36" s="1145"/>
      <c r="E36" s="1146"/>
      <c r="F36" s="36">
        <v>0.68</v>
      </c>
      <c r="G36" s="37">
        <v>0.28999999999999998</v>
      </c>
      <c r="H36" s="37">
        <v>0.41</v>
      </c>
      <c r="I36" s="37">
        <v>0.13</v>
      </c>
      <c r="J36" s="38">
        <v>0.57999999999999996</v>
      </c>
      <c r="K36" s="22"/>
      <c r="L36" s="22"/>
      <c r="M36" s="22"/>
      <c r="N36" s="22"/>
      <c r="O36" s="22"/>
      <c r="P36" s="22"/>
    </row>
    <row r="37" spans="1:16" ht="39" customHeight="1" x14ac:dyDescent="0.15">
      <c r="A37" s="22"/>
      <c r="B37" s="35"/>
      <c r="C37" s="1144" t="s">
        <v>527</v>
      </c>
      <c r="D37" s="1145"/>
      <c r="E37" s="1146"/>
      <c r="F37" s="36">
        <v>0</v>
      </c>
      <c r="G37" s="37" t="s">
        <v>528</v>
      </c>
      <c r="H37" s="37" t="s">
        <v>529</v>
      </c>
      <c r="I37" s="37">
        <v>0.21</v>
      </c>
      <c r="J37" s="38">
        <v>0.04</v>
      </c>
      <c r="K37" s="22"/>
      <c r="L37" s="22"/>
      <c r="M37" s="22"/>
      <c r="N37" s="22"/>
      <c r="O37" s="22"/>
      <c r="P37" s="22"/>
    </row>
    <row r="38" spans="1:16" ht="39" customHeight="1" x14ac:dyDescent="0.15">
      <c r="A38" s="22"/>
      <c r="B38" s="35"/>
      <c r="C38" s="1144" t="s">
        <v>530</v>
      </c>
      <c r="D38" s="1145"/>
      <c r="E38" s="1146"/>
      <c r="F38" s="36">
        <v>0.05</v>
      </c>
      <c r="G38" s="37">
        <v>0.03</v>
      </c>
      <c r="H38" s="37">
        <v>0.04</v>
      </c>
      <c r="I38" s="37">
        <v>0.02</v>
      </c>
      <c r="J38" s="38">
        <v>0.03</v>
      </c>
      <c r="K38" s="22"/>
      <c r="L38" s="22"/>
      <c r="M38" s="22"/>
      <c r="N38" s="22"/>
      <c r="O38" s="22"/>
      <c r="P38" s="22"/>
    </row>
    <row r="39" spans="1:16" ht="39" customHeight="1" x14ac:dyDescent="0.15">
      <c r="A39" s="22"/>
      <c r="B39" s="35"/>
      <c r="C39" s="1144" t="s">
        <v>531</v>
      </c>
      <c r="D39" s="1145"/>
      <c r="E39" s="1146"/>
      <c r="F39" s="36">
        <v>0</v>
      </c>
      <c r="G39" s="37">
        <v>0</v>
      </c>
      <c r="H39" s="37">
        <v>0</v>
      </c>
      <c r="I39" s="37">
        <v>0</v>
      </c>
      <c r="J39" s="38">
        <v>0</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532</v>
      </c>
      <c r="D42" s="1145"/>
      <c r="E42" s="1146"/>
      <c r="F42" s="36" t="s">
        <v>480</v>
      </c>
      <c r="G42" s="37" t="s">
        <v>480</v>
      </c>
      <c r="H42" s="37" t="s">
        <v>480</v>
      </c>
      <c r="I42" s="37" t="s">
        <v>480</v>
      </c>
      <c r="J42" s="38" t="s">
        <v>480</v>
      </c>
      <c r="K42" s="22"/>
      <c r="L42" s="22"/>
      <c r="M42" s="22"/>
      <c r="N42" s="22"/>
      <c r="O42" s="22"/>
      <c r="P42" s="22"/>
    </row>
    <row r="43" spans="1:16" ht="39" customHeight="1" thickBot="1" x14ac:dyDescent="0.2">
      <c r="A43" s="22"/>
      <c r="B43" s="40"/>
      <c r="C43" s="1147" t="s">
        <v>533</v>
      </c>
      <c r="D43" s="1148"/>
      <c r="E43" s="1149"/>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980</v>
      </c>
      <c r="L45" s="60">
        <v>894</v>
      </c>
      <c r="M45" s="60">
        <v>823</v>
      </c>
      <c r="N45" s="60">
        <v>803</v>
      </c>
      <c r="O45" s="61">
        <v>780</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x14ac:dyDescent="0.15">
      <c r="A48" s="48"/>
      <c r="B48" s="1162"/>
      <c r="C48" s="1163"/>
      <c r="D48" s="62"/>
      <c r="E48" s="1154" t="s">
        <v>15</v>
      </c>
      <c r="F48" s="1154"/>
      <c r="G48" s="1154"/>
      <c r="H48" s="1154"/>
      <c r="I48" s="1154"/>
      <c r="J48" s="1155"/>
      <c r="K48" s="63">
        <v>42</v>
      </c>
      <c r="L48" s="64">
        <v>49</v>
      </c>
      <c r="M48" s="64">
        <v>46</v>
      </c>
      <c r="N48" s="64">
        <v>66</v>
      </c>
      <c r="O48" s="65">
        <v>56</v>
      </c>
      <c r="P48" s="48"/>
      <c r="Q48" s="48"/>
      <c r="R48" s="48"/>
      <c r="S48" s="48"/>
      <c r="T48" s="48"/>
      <c r="U48" s="48"/>
    </row>
    <row r="49" spans="1:21" ht="30.75" customHeight="1" x14ac:dyDescent="0.15">
      <c r="A49" s="48"/>
      <c r="B49" s="1162"/>
      <c r="C49" s="1163"/>
      <c r="D49" s="62"/>
      <c r="E49" s="1154" t="s">
        <v>16</v>
      </c>
      <c r="F49" s="1154"/>
      <c r="G49" s="1154"/>
      <c r="H49" s="1154"/>
      <c r="I49" s="1154"/>
      <c r="J49" s="1155"/>
      <c r="K49" s="63">
        <v>19</v>
      </c>
      <c r="L49" s="64">
        <v>18</v>
      </c>
      <c r="M49" s="64">
        <v>19</v>
      </c>
      <c r="N49" s="64">
        <v>21</v>
      </c>
      <c r="O49" s="65">
        <v>20</v>
      </c>
      <c r="P49" s="48"/>
      <c r="Q49" s="48"/>
      <c r="R49" s="48"/>
      <c r="S49" s="48"/>
      <c r="T49" s="48"/>
      <c r="U49" s="48"/>
    </row>
    <row r="50" spans="1:21" ht="30.75" customHeight="1" x14ac:dyDescent="0.15">
      <c r="A50" s="48"/>
      <c r="B50" s="1162"/>
      <c r="C50" s="1163"/>
      <c r="D50" s="62"/>
      <c r="E50" s="1154" t="s">
        <v>17</v>
      </c>
      <c r="F50" s="1154"/>
      <c r="G50" s="1154"/>
      <c r="H50" s="1154"/>
      <c r="I50" s="1154"/>
      <c r="J50" s="1155"/>
      <c r="K50" s="63">
        <v>18</v>
      </c>
      <c r="L50" s="64">
        <v>20</v>
      </c>
      <c r="M50" s="64">
        <v>18</v>
      </c>
      <c r="N50" s="64">
        <v>16</v>
      </c>
      <c r="O50" s="65">
        <v>12</v>
      </c>
      <c r="P50" s="48"/>
      <c r="Q50" s="48"/>
      <c r="R50" s="48"/>
      <c r="S50" s="48"/>
      <c r="T50" s="48"/>
      <c r="U50" s="48"/>
    </row>
    <row r="51" spans="1:21" ht="30.75" customHeight="1" x14ac:dyDescent="0.15">
      <c r="A51" s="48"/>
      <c r="B51" s="1164"/>
      <c r="C51" s="1165"/>
      <c r="D51" s="66"/>
      <c r="E51" s="1154" t="s">
        <v>18</v>
      </c>
      <c r="F51" s="1154"/>
      <c r="G51" s="1154"/>
      <c r="H51" s="1154"/>
      <c r="I51" s="1154"/>
      <c r="J51" s="1155"/>
      <c r="K51" s="63">
        <v>0</v>
      </c>
      <c r="L51" s="64">
        <v>0</v>
      </c>
      <c r="M51" s="64">
        <v>0</v>
      </c>
      <c r="N51" s="64">
        <v>0</v>
      </c>
      <c r="O51" s="65">
        <v>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717</v>
      </c>
      <c r="L52" s="64">
        <v>673</v>
      </c>
      <c r="M52" s="64">
        <v>647</v>
      </c>
      <c r="N52" s="64">
        <v>649</v>
      </c>
      <c r="O52" s="65">
        <v>665</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342</v>
      </c>
      <c r="L53" s="69">
        <v>308</v>
      </c>
      <c r="M53" s="69">
        <v>259</v>
      </c>
      <c r="N53" s="69">
        <v>257</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松島　和寿</cp:lastModifiedBy>
  <cp:lastPrinted>2016-04-26T05:16:17Z</cp:lastPrinted>
  <dcterms:created xsi:type="dcterms:W3CDTF">2016-02-15T00:28:27Z</dcterms:created>
  <dcterms:modified xsi:type="dcterms:W3CDTF">2018-02-22T01:46:09Z</dcterms:modified>
  <cp:category/>
</cp:coreProperties>
</file>