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-WVL6AF\share\★水道施設管理ﾊﾞｯｸｱｯﾌﾟ★\☆諸務・雑件☆\◇振興局から（財政関係）◇\財政係からの資料\R7年度\R8.2.2【公営企業経営比較分析表】R6年度決算分析\"/>
    </mc:Choice>
  </mc:AlternateContent>
  <xr:revisionPtr revIDLastSave="0" documentId="13_ncr:1_{8ABA0505-6507-48EB-8686-86BCAABBE5BD}" xr6:coauthVersionLast="47" xr6:coauthVersionMax="47" xr10:uidLastSave="{00000000-0000-0000-0000-000000000000}"/>
  <workbookProtection workbookAlgorithmName="SHA-512" workbookHashValue="TQRSTL+KB3EN+XTv43iO14R2pWxB4MZqHLSGWDFaAeBRVieIhv077AyB6tQrViA5xsdt8FPAo8Tqykgb7rTxvw==" workbookSaltValue="1tm5/clsYNyNieKZaxTTiA==" workbookSpinCount="100000" lockStructure="1"/>
  <bookViews>
    <workbookView xWindow="-120" yWindow="-120" windowWidth="20730" windowHeight="1104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AL10" i="4" s="1"/>
  <c r="T6" i="5"/>
  <c r="S6" i="5"/>
  <c r="R6" i="5"/>
  <c r="Q6" i="5"/>
  <c r="P6" i="5"/>
  <c r="P10" i="4" s="1"/>
  <c r="O6" i="5"/>
  <c r="N6" i="5"/>
  <c r="M6" i="5"/>
  <c r="AD8" i="4" s="1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J85" i="4"/>
  <c r="H85" i="4"/>
  <c r="BB10" i="4"/>
  <c r="W10" i="4"/>
  <c r="I10" i="4"/>
  <c r="B10" i="4"/>
  <c r="BB8" i="4"/>
  <c r="AT8" i="4"/>
  <c r="AL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<sst xmlns="http://schemas.openxmlformats.org/spreadsheetml/2006/main" count="316" uniqueCount="114">
  <si>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</si>
  <si>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</si>
  <si>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</si>
  <si>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</si>
  <si>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</si>
  <si>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</si>
  <si>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</si>
  <si>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</si>
  <si>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</si>
  <si>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</si>
  <si>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</si>
  <si>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</si>
  <si>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</si>
  <si>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</si>
  <si>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</si>
  <si>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</si>
  <si>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</si>
  <si>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</si>
  <si>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</si>
  <si>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</si>
  <si>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</si>
  <si>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</si>
  <si>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</si>
  <si>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</si>
  <si>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</si>
  <si>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</si>
  <si>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</si>
  <si>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</si>
  <si>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</si>
  <si>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</si>
  <si>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</si>
  <si>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</si>
  <si>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</si>
  <si>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</si>
  <si>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</si>
  <si>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</si>
  <si>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</si>
  <si>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</si>
  <si>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</si>
  <si>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</si>
  <si>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</si>
  <si>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</si>
  <si>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</si>
  <si>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</si>
  <si>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</si>
  <si>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</si>
  <si>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</si>
  <si>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</si>
  <si>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</si>
  <si>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</si>
  <si>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</si>
  <si>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</si>
  <si>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</si>
  <si>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</si>
  <si>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</si>
  <si>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</si>
  <si>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</si>
  <si>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</si>
  <si>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</si>
  <si>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</si>
  <si>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</si>
  <si>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</si>
  <si>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</si>
  <si>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</si>
  <si>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</si>
  <si>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</si>
  <si>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</si>
  <si>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</si>
  <si>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</si>
  <si>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</si>
  <si>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</si>
  <si>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</si>
  <si>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</si>
  <si>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</si>
  <si>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</si>
  <si>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</si>
  <si>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</si>
  <si>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</si>
  <si>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</si>
  <si>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</si>
  <si>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</si>
  <si>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</si>
  <si>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</si>
  <si>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</si>
  <si>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</si>
  <si>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</si>
  <si>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</si>
  <si>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</si>
  <si>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</si>
  <si>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</si>
  <si>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</si>
  <si>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</si>
  <si>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</si>
  <si>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平取町</t>
  </si>
  <si>
    <t>法適用</t>
  </si>
  <si>
    <t>水道事業</t>
  </si>
  <si>
    <t>簡易水道事業</t>
  </si>
  <si>
    <t>C3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</si>
  <si>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</si>
  <si>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</si>
  <si>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</si>
  <si>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</si>
  <si>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</si>
  <si>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</si>
  <si>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</si>
  <si>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</si>
  <si>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</si>
  <si>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</si>
  <si>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</si>
  <si>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</si>
  <si>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</si>
  <si>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①有形固定資産減価償却率は、有形固定資産のうち償却資産
　の減価償却がどの程度進んでいるかを表す資産の老朽化の
　指標で、平均値より高い数値となっていますが、経営状況
　も踏まえ計画的に資産の更新を進めてまいります。
②管路経年化率は、法定耐用年数を超えた管路延長の割合を
　表す管路の老朽化の指標で、こちらも平均値より高い数値
　となっていますが、経営状況も踏まえ計画的に管路の更新
　を進めてまいります。
③管路更新率は、当該年度に更新した管路延長の割合を表す
　指標で、平均値に近い数値となっていますが、配水管長期
　整備計画に基づき継続的に事業を進めてまいります。</t>
    <rPh sb="1" eb="3">
      <t>ユウケイ</t>
    </rPh>
    <rPh sb="3" eb="7">
      <t>コテイシサン</t>
    </rPh>
    <rPh sb="7" eb="12">
      <t>ゲンカショウキャクリツ</t>
    </rPh>
    <rPh sb="14" eb="16">
      <t>ユウケイ</t>
    </rPh>
    <rPh sb="16" eb="20">
      <t>コテイシサン</t>
    </rPh>
    <rPh sb="23" eb="27">
      <t>ショウキャクシサン</t>
    </rPh>
    <rPh sb="30" eb="34">
      <t>ゲンカショウキャク</t>
    </rPh>
    <rPh sb="37" eb="39">
      <t>テイド</t>
    </rPh>
    <rPh sb="39" eb="40">
      <t>スス</t>
    </rPh>
    <rPh sb="46" eb="47">
      <t>アラワ</t>
    </rPh>
    <rPh sb="48" eb="50">
      <t>シサン</t>
    </rPh>
    <rPh sb="51" eb="54">
      <t>ロウキュウカ</t>
    </rPh>
    <rPh sb="57" eb="59">
      <t>シヒョウ</t>
    </rPh>
    <rPh sb="61" eb="64">
      <t>ヘイキンチ</t>
    </rPh>
    <rPh sb="66" eb="67">
      <t>タカ</t>
    </rPh>
    <rPh sb="68" eb="70">
      <t>スウチ</t>
    </rPh>
    <rPh sb="79" eb="81">
      <t>ケイエイ</t>
    </rPh>
    <rPh sb="81" eb="83">
      <t>ジョウキョウ</t>
    </rPh>
    <rPh sb="86" eb="87">
      <t>フ</t>
    </rPh>
    <rPh sb="89" eb="92">
      <t>ケイカクテキ</t>
    </rPh>
    <rPh sb="93" eb="95">
      <t>シサン</t>
    </rPh>
    <rPh sb="96" eb="98">
      <t>コウシン</t>
    </rPh>
    <rPh sb="99" eb="100">
      <t>スス</t>
    </rPh>
    <rPh sb="110" eb="112">
      <t>カンロ</t>
    </rPh>
    <rPh sb="112" eb="115">
      <t>ケイネンカ</t>
    </rPh>
    <rPh sb="115" eb="116">
      <t>リツ</t>
    </rPh>
    <rPh sb="118" eb="124">
      <t>ホウテイタイヨウネンスウ</t>
    </rPh>
    <rPh sb="125" eb="126">
      <t>コ</t>
    </rPh>
    <rPh sb="128" eb="132">
      <t>カンロエンチョウ</t>
    </rPh>
    <rPh sb="133" eb="135">
      <t>ワリアイ</t>
    </rPh>
    <rPh sb="138" eb="139">
      <t>アラワ</t>
    </rPh>
    <rPh sb="140" eb="142">
      <t>カンロ</t>
    </rPh>
    <rPh sb="143" eb="146">
      <t>ロウキュウカ</t>
    </rPh>
    <rPh sb="147" eb="149">
      <t>シヒョウ</t>
    </rPh>
    <rPh sb="155" eb="158">
      <t>ヘイキンチ</t>
    </rPh>
    <rPh sb="160" eb="161">
      <t>タカ</t>
    </rPh>
    <rPh sb="162" eb="164">
      <t>スウチ</t>
    </rPh>
    <rPh sb="175" eb="177">
      <t>ケイエイ</t>
    </rPh>
    <rPh sb="177" eb="179">
      <t>ジョウキョウ</t>
    </rPh>
    <rPh sb="180" eb="181">
      <t>フ</t>
    </rPh>
    <rPh sb="183" eb="186">
      <t>ケイカクテキ</t>
    </rPh>
    <rPh sb="187" eb="189">
      <t>カンロ</t>
    </rPh>
    <rPh sb="190" eb="192">
      <t>コウシン</t>
    </rPh>
    <rPh sb="195" eb="196">
      <t>スス</t>
    </rPh>
    <rPh sb="206" eb="211">
      <t>カンロコウシンリツ</t>
    </rPh>
    <rPh sb="213" eb="217">
      <t>トウガイネンド</t>
    </rPh>
    <rPh sb="218" eb="220">
      <t>コウシン</t>
    </rPh>
    <rPh sb="222" eb="226">
      <t>カンロエンチョウ</t>
    </rPh>
    <rPh sb="227" eb="229">
      <t>ワリアイ</t>
    </rPh>
    <rPh sb="230" eb="231">
      <t>アラワ</t>
    </rPh>
    <rPh sb="234" eb="236">
      <t>シヒョウ</t>
    </rPh>
    <rPh sb="238" eb="241">
      <t>ヘイキンチ</t>
    </rPh>
    <rPh sb="242" eb="243">
      <t>チカ</t>
    </rPh>
    <rPh sb="244" eb="246">
      <t>スウチ</t>
    </rPh>
    <rPh sb="255" eb="258">
      <t>ハイスイカン</t>
    </rPh>
    <rPh sb="258" eb="260">
      <t>チョウキ</t>
    </rPh>
    <rPh sb="262" eb="266">
      <t>セイビケイカク</t>
    </rPh>
    <rPh sb="267" eb="268">
      <t>モト</t>
    </rPh>
    <rPh sb="270" eb="273">
      <t>ケイゾクテキ</t>
    </rPh>
    <rPh sb="274" eb="276">
      <t>ジギョウ</t>
    </rPh>
    <rPh sb="277" eb="278">
      <t>スス</t>
    </rPh>
    <phoneticPr fontId="4"/>
  </si>
  <si>
    <t xml:space="preserve">今後、人口減少による給水収益の減少にも関わらず、物価高
騰による維持管理費等の増加により、経営状況は厳しさを増
していくことが想定されますので、経営状況を踏まえ計画的
に老朽施設や老朽管の更新を進め、経営健全化の取り組みを
行ってまいります。
</t>
    <rPh sb="0" eb="2">
      <t>コンゴ</t>
    </rPh>
    <rPh sb="3" eb="7">
      <t>ジンコウゲンショウ</t>
    </rPh>
    <rPh sb="10" eb="14">
      <t>キュウスイシュウエキ</t>
    </rPh>
    <rPh sb="15" eb="17">
      <t>ゲンショウ</t>
    </rPh>
    <rPh sb="19" eb="20">
      <t>カカ</t>
    </rPh>
    <rPh sb="24" eb="26">
      <t>ブッカ</t>
    </rPh>
    <phoneticPr fontId="4"/>
  </si>
  <si>
    <t>①経常収支比率は、給水収益や一般会計からの繰入金等の収
　益で、維持管理費や支払利息等の費用をどの程度賄えてい
　るかを表す指標です。移行初年度である令和6年度は純損失
　となりましたが、翌年度以降は経費削減等の経営改善に努
　め収支黒字を目指します。
②累積欠損化比率は、営業収益に対する累積欠損金(営業活動
　により生じた損失で、前年度からの繰越利益剰余金等でも
　補填することが出来ず、複数年度にわたって累積した損失
　）の状況を表す指標であり、翌年度以降は経費削減等の経
　営改善に努め収支黒字を目指します。
③流動比率は、短期的な債務に対する支払能力を表す指標で
　あり、単年度で支払う起債償還額が流動資産に対し非常に
　高額な状態であるため数値が低い状況となっていますが、
　起債償還額は今後減額していく見込みのため、数値も少し
　ずつ改善していく見込みです。
④企業債残高対給水収益比率は、給水収益に対する企業債残
　高の割合で、企業債残高の規模を表す指標です。現在平均
　値を下回っておりますが、今後も投資計画と経営状況のバ
　ランスの検討を行い、比率が大きくならないよう努めてい
　きます。
⑤料金回収率は、給水に係る費用がどの程度給水収益で賄え
　ているかを表す指標で、平均値と比べて若干高くなってい
　ますが、100％を下回っていることから、給水収益以外で
　賄われている状況のため、経営改善に努め回収率上昇を目
　指します。
⑥給水原価は、有収水量1㎥あたりの費用を表す指標で、平
　均を上回っているため、漏水修理を行い有収率向上を行い
　数値の改善を目指します。
⑦施設利用率は、1日配水能力に対する1日平均配水量の割合
　であり、給水人口の減少により配水量が減少し数値が下が
　るため、事業規模に応じた施設の適正利用に努めます。
⑧有収率は、施設稼働が収益に繋がっているかを判断する指
　標であり、平均値を下回っている状況ですが、管路更新事
　業を継続して行い、数値の改善を目指します。</t>
    <rPh sb="1" eb="7">
      <t>ケイジョウシュウシヒリツ</t>
    </rPh>
    <rPh sb="9" eb="13">
      <t>キュウスイシュウエキ</t>
    </rPh>
    <rPh sb="14" eb="18">
      <t>イッパンカイケイ</t>
    </rPh>
    <rPh sb="21" eb="23">
      <t>クリイレ</t>
    </rPh>
    <rPh sb="23" eb="25">
      <t>キントウ</t>
    </rPh>
    <rPh sb="32" eb="37">
      <t>イジカンリヒ</t>
    </rPh>
    <rPh sb="38" eb="40">
      <t>シハラ</t>
    </rPh>
    <rPh sb="40" eb="43">
      <t>リソクトウ</t>
    </rPh>
    <rPh sb="44" eb="46">
      <t>ヒヨウ</t>
    </rPh>
    <rPh sb="60" eb="61">
      <t>アラワ</t>
    </rPh>
    <rPh sb="62" eb="64">
      <t>シヒョウ</t>
    </rPh>
    <rPh sb="67" eb="69">
      <t>イコウ</t>
    </rPh>
    <rPh sb="69" eb="71">
      <t>ショネン</t>
    </rPh>
    <rPh sb="94" eb="95">
      <t>ヨク</t>
    </rPh>
    <rPh sb="111" eb="112">
      <t>ツト</t>
    </rPh>
    <rPh sb="115" eb="117">
      <t>シュウシ</t>
    </rPh>
    <rPh sb="117" eb="119">
      <t>クロジ</t>
    </rPh>
    <rPh sb="120" eb="122">
      <t>メザ</t>
    </rPh>
    <rPh sb="128" eb="130">
      <t>ルイセキ</t>
    </rPh>
    <rPh sb="137" eb="139">
      <t>エイギョウ</t>
    </rPh>
    <rPh sb="139" eb="141">
      <t>シュウエキ</t>
    </rPh>
    <rPh sb="142" eb="143">
      <t>タイ</t>
    </rPh>
    <rPh sb="145" eb="147">
      <t>ルイセキ</t>
    </rPh>
    <rPh sb="147" eb="150">
      <t>ケッソンキン</t>
    </rPh>
    <rPh sb="151" eb="153">
      <t>エイギョウ</t>
    </rPh>
    <rPh sb="177" eb="180">
      <t>ジョウヨキン</t>
    </rPh>
    <rPh sb="180" eb="181">
      <t>トウ</t>
    </rPh>
    <rPh sb="185" eb="187">
      <t>ホテン</t>
    </rPh>
    <rPh sb="192" eb="194">
      <t>デキ</t>
    </rPh>
    <rPh sb="196" eb="200">
      <t>フクスウネンド</t>
    </rPh>
    <rPh sb="205" eb="207">
      <t>ルイセキ</t>
    </rPh>
    <rPh sb="209" eb="211">
      <t>ソンシツ</t>
    </rPh>
    <rPh sb="214" eb="215">
      <t>アラワ</t>
    </rPh>
    <rPh sb="216" eb="218">
      <t>シヒョウ</t>
    </rPh>
    <rPh sb="222" eb="225">
      <t>ヨクネンド</t>
    </rPh>
    <rPh sb="227" eb="229">
      <t>イコウ</t>
    </rPh>
    <rPh sb="229" eb="231">
      <t>イコウ</t>
    </rPh>
    <rPh sb="232" eb="237">
      <t>ケイヒサクゲントウ</t>
    </rPh>
    <rPh sb="243" eb="245">
      <t>クロジ</t>
    </rPh>
    <rPh sb="246" eb="248">
      <t>メザ</t>
    </rPh>
    <rPh sb="261" eb="263">
      <t>サイム</t>
    </rPh>
    <rPh sb="264" eb="265">
      <t>タイ</t>
    </rPh>
    <rPh sb="267" eb="269">
      <t>シハラ</t>
    </rPh>
    <rPh sb="269" eb="271">
      <t>ノウリョク</t>
    </rPh>
    <rPh sb="272" eb="273">
      <t>アラワ</t>
    </rPh>
    <rPh sb="289" eb="291">
      <t>キサイ</t>
    </rPh>
    <rPh sb="291" eb="294">
      <t>ショウカンガク</t>
    </rPh>
    <rPh sb="295" eb="299">
      <t>リュウドウシサン</t>
    </rPh>
    <rPh sb="300" eb="301">
      <t>タイ</t>
    </rPh>
    <rPh sb="304" eb="306">
      <t>ヒジョウ</t>
    </rPh>
    <rPh sb="307" eb="309">
      <t>コウガク</t>
    </rPh>
    <rPh sb="311" eb="313">
      <t>ヒジョウ</t>
    </rPh>
    <rPh sb="314" eb="316">
      <t>ジョウタイ</t>
    </rPh>
    <rPh sb="317" eb="319">
      <t>スウチ</t>
    </rPh>
    <rPh sb="320" eb="321">
      <t>ヒク</t>
    </rPh>
    <rPh sb="322" eb="324">
      <t>ジョウキョウ</t>
    </rPh>
    <rPh sb="349" eb="351">
      <t>ミコ</t>
    </rPh>
    <rPh sb="358" eb="360">
      <t>スウチ</t>
    </rPh>
    <rPh sb="361" eb="362">
      <t>スコ</t>
    </rPh>
    <rPh sb="365" eb="367">
      <t>スウチ</t>
    </rPh>
    <rPh sb="368" eb="369">
      <t>スコ</t>
    </rPh>
    <rPh sb="374" eb="376">
      <t>カイゼン</t>
    </rPh>
    <rPh sb="380" eb="383">
      <t>キギョウサイ</t>
    </rPh>
    <rPh sb="385" eb="387">
      <t>キュウスイ</t>
    </rPh>
    <rPh sb="387" eb="391">
      <t>シュウエキヒリツ</t>
    </rPh>
    <rPh sb="402" eb="404">
      <t>キュウスイ</t>
    </rPh>
    <rPh sb="404" eb="406">
      <t>シュウエキ</t>
    </rPh>
    <rPh sb="407" eb="408">
      <t>タイ</t>
    </rPh>
    <rPh sb="410" eb="413">
      <t>キギョウサイ</t>
    </rPh>
    <rPh sb="456" eb="458">
      <t>コンゴ</t>
    </rPh>
    <rPh sb="459" eb="463">
      <t>トウシケイカク</t>
    </rPh>
    <rPh sb="464" eb="466">
      <t>ケイエイ</t>
    </rPh>
    <rPh sb="466" eb="468">
      <t>ジョウキョウ</t>
    </rPh>
    <rPh sb="476" eb="478">
      <t>ケントウ</t>
    </rPh>
    <rPh sb="479" eb="480">
      <t>オコナ</t>
    </rPh>
    <rPh sb="482" eb="484">
      <t>ヒリツ</t>
    </rPh>
    <rPh sb="485" eb="486">
      <t>オオ</t>
    </rPh>
    <rPh sb="494" eb="495">
      <t>ツト</t>
    </rPh>
    <rPh sb="506" eb="511">
      <t>リョウキンカイシュウリツ</t>
    </rPh>
    <rPh sb="513" eb="515">
      <t>キュウスイ</t>
    </rPh>
    <rPh sb="516" eb="517">
      <t>カカ</t>
    </rPh>
    <rPh sb="518" eb="520">
      <t>ヒヨウ</t>
    </rPh>
    <rPh sb="523" eb="525">
      <t>テイド</t>
    </rPh>
    <rPh sb="525" eb="529">
      <t>キュウスイシュウエキ</t>
    </rPh>
    <rPh sb="530" eb="531">
      <t>マカナ</t>
    </rPh>
    <rPh sb="539" eb="540">
      <t>アラワ</t>
    </rPh>
    <rPh sb="541" eb="543">
      <t>シヒョウ</t>
    </rPh>
    <rPh sb="545" eb="548">
      <t>ヘイキンチ</t>
    </rPh>
    <rPh sb="549" eb="550">
      <t>クラ</t>
    </rPh>
    <rPh sb="552" eb="554">
      <t>ジャッカン</t>
    </rPh>
    <rPh sb="554" eb="555">
      <t>タカ</t>
    </rPh>
    <rPh sb="571" eb="573">
      <t>シタマワ</t>
    </rPh>
    <rPh sb="582" eb="584">
      <t>キュウスイ</t>
    </rPh>
    <rPh sb="584" eb="586">
      <t>シュウエキ</t>
    </rPh>
    <rPh sb="586" eb="588">
      <t>イガイ</t>
    </rPh>
    <rPh sb="591" eb="592">
      <t>マカナ</t>
    </rPh>
    <rPh sb="597" eb="599">
      <t>ジョウキョウ</t>
    </rPh>
    <rPh sb="603" eb="605">
      <t>ケイエイ</t>
    </rPh>
    <rPh sb="605" eb="607">
      <t>カイゼン</t>
    </rPh>
    <rPh sb="608" eb="609">
      <t>ツト</t>
    </rPh>
    <rPh sb="610" eb="613">
      <t>カイシュウリツ</t>
    </rPh>
    <rPh sb="613" eb="615">
      <t>ジョウショウ</t>
    </rPh>
    <rPh sb="626" eb="630">
      <t>キュウスイゲンカ</t>
    </rPh>
    <rPh sb="665" eb="667">
      <t>ロウスイ</t>
    </rPh>
    <rPh sb="667" eb="669">
      <t>シュウリ</t>
    </rPh>
    <rPh sb="670" eb="671">
      <t>オコナ</t>
    </rPh>
    <rPh sb="675" eb="677">
      <t>コウジョウ</t>
    </rPh>
    <rPh sb="678" eb="679">
      <t>オコナ</t>
    </rPh>
    <rPh sb="682" eb="684">
      <t>スウチ</t>
    </rPh>
    <rPh sb="685" eb="687">
      <t>カイゼン</t>
    </rPh>
    <rPh sb="688" eb="690">
      <t>メザ</t>
    </rPh>
    <rPh sb="696" eb="701">
      <t>シセツリヨウリツ</t>
    </rPh>
    <rPh sb="704" eb="705">
      <t>ニチ</t>
    </rPh>
    <rPh sb="705" eb="707">
      <t>ハイスイ</t>
    </rPh>
    <rPh sb="707" eb="709">
      <t>ノウリョク</t>
    </rPh>
    <rPh sb="710" eb="711">
      <t>タイ</t>
    </rPh>
    <rPh sb="714" eb="715">
      <t>ニチ</t>
    </rPh>
    <rPh sb="729" eb="733">
      <t>キュウスイジンコウ</t>
    </rPh>
    <rPh sb="734" eb="736">
      <t>ゲンショウ</t>
    </rPh>
    <rPh sb="739" eb="742">
      <t>ハイスイリョウ</t>
    </rPh>
    <rPh sb="743" eb="745">
      <t>ゲンショウ</t>
    </rPh>
    <rPh sb="746" eb="748">
      <t>スウチ</t>
    </rPh>
    <rPh sb="749" eb="750">
      <t>サ</t>
    </rPh>
    <rPh sb="757" eb="761">
      <t>ジギョウキボ</t>
    </rPh>
    <rPh sb="762" eb="763">
      <t>オウ</t>
    </rPh>
    <rPh sb="773" eb="774">
      <t>ツト</t>
    </rPh>
    <rPh sb="780" eb="783">
      <t>ユウシュウリツ</t>
    </rPh>
    <rPh sb="785" eb="789">
      <t>シセツカドウ</t>
    </rPh>
    <rPh sb="790" eb="792">
      <t>シュウエキ</t>
    </rPh>
    <rPh sb="793" eb="794">
      <t>ツナ</t>
    </rPh>
    <rPh sb="801" eb="803">
      <t>ハンダン</t>
    </rPh>
    <rPh sb="805" eb="806">
      <t>ユビ</t>
    </rPh>
    <rPh sb="808" eb="809">
      <t>ヒョウ</t>
    </rPh>
    <rPh sb="813" eb="816">
      <t>ヘイキンチ</t>
    </rPh>
    <rPh sb="817" eb="819">
      <t>シタマワ</t>
    </rPh>
    <rPh sb="823" eb="825">
      <t>ジョウキョウ</t>
    </rPh>
    <rPh sb="836" eb="837">
      <t>ギョウ</t>
    </rPh>
    <rPh sb="838" eb="840">
      <t>ケイゾク</t>
    </rPh>
    <rPh sb="842" eb="843">
      <t>オコナ</t>
    </rPh>
    <rPh sb="845" eb="847">
      <t>スウチ</t>
    </rPh>
    <rPh sb="848" eb="850">
      <t>カイゼン</t>
    </rPh>
    <rPh sb="851" eb="853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</si>
</sst>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0-4451-8883-FB134285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537440"/>
        <c:axId val="370539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0-4451-8883-FB134285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537440"/>
        <c:axId val="370539400"/>
      </c:lineChart>
      <c:dateAx>
        <c:axId val="37053744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70539400"/>
        <c:crosses val="autoZero"/>
        <c:auto val="1"/>
        <c:lblOffset val="100"/>
        <c:baseTimeUnit val="years"/>
      </c:dateAx>
      <c:valAx>
        <c:axId val="370539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0537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E-4D52-AB18-817D9997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433424"/>
        <c:axId val="378435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E-4D52-AB18-817D9997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433424"/>
        <c:axId val="378435384"/>
      </c:lineChart>
      <c:dateAx>
        <c:axId val="3784334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78435384"/>
        <c:crosses val="autoZero"/>
        <c:auto val="1"/>
        <c:lblOffset val="100"/>
        <c:baseTimeUnit val="years"/>
      </c:dateAx>
      <c:valAx>
        <c:axId val="378435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8433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7-4ABE-8034-23F7F5DA0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434992"/>
        <c:axId val="378433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7-4ABE-8034-23F7F5DA0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434992"/>
        <c:axId val="378433032"/>
      </c:lineChart>
      <c:dateAx>
        <c:axId val="37843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78433032"/>
        <c:crosses val="autoZero"/>
        <c:auto val="1"/>
        <c:lblOffset val="100"/>
        <c:baseTimeUnit val="years"/>
      </c:dateAx>
      <c:valAx>
        <c:axId val="378433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843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3-4CA1-984D-CE3164F1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539008"/>
        <c:axId val="37380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3-4CA1-984D-CE3164F1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539008"/>
        <c:axId val="373803312"/>
      </c:lineChart>
      <c:dateAx>
        <c:axId val="37053900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73803312"/>
        <c:crosses val="autoZero"/>
        <c:auto val="1"/>
        <c:lblOffset val="100"/>
        <c:baseTimeUnit val="years"/>
      </c:dateAx>
      <c:valAx>
        <c:axId val="373803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0539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3-45DA-8EA6-29588697A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62008"/>
        <c:axId val="377662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3-45DA-8EA6-29588697A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62008"/>
        <c:axId val="377662792"/>
      </c:lineChart>
      <c:dateAx>
        <c:axId val="37766200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77662792"/>
        <c:crosses val="autoZero"/>
        <c:auto val="1"/>
        <c:lblOffset val="100"/>
        <c:baseTimeUnit val="years"/>
      </c:dateAx>
      <c:valAx>
        <c:axId val="377662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7662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5-40E0-ACDC-72D71B1D3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60048"/>
        <c:axId val="377659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5-40E0-ACDC-72D71B1D3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60048"/>
        <c:axId val="377659656"/>
      </c:lineChart>
      <c:dateAx>
        <c:axId val="377660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77659656"/>
        <c:crosses val="autoZero"/>
        <c:auto val="1"/>
        <c:lblOffset val="100"/>
        <c:baseTimeUnit val="years"/>
      </c:dateAx>
      <c:valAx>
        <c:axId val="377659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7660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A-4166-A72B-BC7B52CEB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63576"/>
        <c:axId val="377665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A-4166-A72B-BC7B52CEB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63576"/>
        <c:axId val="377665928"/>
      </c:lineChart>
      <c:dateAx>
        <c:axId val="377663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77665928"/>
        <c:crosses val="autoZero"/>
        <c:auto val="1"/>
        <c:lblOffset val="100"/>
        <c:baseTimeUnit val="years"/>
      </c:dateAx>
      <c:valAx>
        <c:axId val="3776659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7663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0EE-9BCB-BD919C887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60440"/>
        <c:axId val="37766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6-40EE-9BCB-BD919C887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60440"/>
        <c:axId val="377660832"/>
      </c:lineChart>
      <c:dateAx>
        <c:axId val="37766044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77660832"/>
        <c:crosses val="autoZero"/>
        <c:auto val="1"/>
        <c:lblOffset val="100"/>
        <c:baseTimeUnit val="years"/>
      </c:dateAx>
      <c:valAx>
        <c:axId val="377660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7660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7-4B95-AE20-1AE1AD3F3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63184"/>
        <c:axId val="377662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7-4B95-AE20-1AE1AD3F3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63184"/>
        <c:axId val="377662400"/>
      </c:lineChart>
      <c:dateAx>
        <c:axId val="3776631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77662400"/>
        <c:crosses val="autoZero"/>
        <c:auto val="1"/>
        <c:lblOffset val="100"/>
        <c:baseTimeUnit val="years"/>
      </c:dateAx>
      <c:valAx>
        <c:axId val="3776624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766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0-4686-A180-E2423564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429896"/>
        <c:axId val="378431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0-4686-A180-E2423564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429896"/>
        <c:axId val="378431856"/>
      </c:lineChart>
      <c:dateAx>
        <c:axId val="37842989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78431856"/>
        <c:crosses val="autoZero"/>
        <c:auto val="1"/>
        <c:lblOffset val="100"/>
        <c:baseTimeUnit val="years"/>
      </c:dateAx>
      <c:valAx>
        <c:axId val="378431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8429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C30-872D-A12438156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434208"/>
        <c:axId val="378430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F-4C30-872D-A12438156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434208"/>
        <c:axId val="378430288"/>
      </c:lineChart>
      <c:dateAx>
        <c:axId val="37843420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78430288"/>
        <c:crosses val="autoZero"/>
        <c:auto val="1"/>
        <c:lblOffset val="100"/>
        <c:baseTimeUnit val="years"/>
      </c:dateAx>
      <c:valAx>
        <c:axId val="378430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8434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北海道　平取町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簡易水道事業</v>
      </c>
      <c r="Q8" s="43"/>
      <c r="R8" s="43"/>
      <c r="S8" s="43"/>
      <c r="T8" s="43"/>
      <c r="U8" s="43"/>
      <c r="V8" s="43"/>
      <c r="W8" s="43" t="str">
        <f>データ!$L$6</f>
        <v>C3</v>
      </c>
      <c r="X8" s="43"/>
      <c r="Y8" s="43"/>
      <c r="Z8" s="43"/>
      <c r="AA8" s="43"/>
      <c r="AB8" s="43"/>
      <c r="AC8" s="43"/>
      <c r="AD8" s="43" t="str">
        <f>データ!$M$6</f>
        <v>自治体職員</v>
      </c>
      <c r="AE8" s="43"/>
      <c r="AF8" s="43"/>
      <c r="AG8" s="43"/>
      <c r="AH8" s="43"/>
      <c r="AI8" s="43"/>
      <c r="AJ8" s="43"/>
      <c r="AK8" s="2"/>
      <c r="AL8" s="44">
        <f>データ!$R$6</f>
        <v>4435</v>
      </c>
      <c r="AM8" s="44"/>
      <c r="AN8" s="44"/>
      <c r="AO8" s="44"/>
      <c r="AP8" s="44"/>
      <c r="AQ8" s="44"/>
      <c r="AR8" s="44"/>
      <c r="AS8" s="44"/>
      <c r="AT8" s="45">
        <f>データ!$S$6</f>
        <v>743.09</v>
      </c>
      <c r="AU8" s="46"/>
      <c r="AV8" s="46"/>
      <c r="AW8" s="46"/>
      <c r="AX8" s="46"/>
      <c r="AY8" s="46"/>
      <c r="AZ8" s="46"/>
      <c r="BA8" s="46"/>
      <c r="BB8" s="47">
        <f>データ!$T$6</f>
        <v>5.97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62.86</v>
      </c>
      <c r="J10" s="46"/>
      <c r="K10" s="46"/>
      <c r="L10" s="46"/>
      <c r="M10" s="46"/>
      <c r="N10" s="46"/>
      <c r="O10" s="80"/>
      <c r="P10" s="47">
        <f>データ!$P$6</f>
        <v>90.06</v>
      </c>
      <c r="Q10" s="47"/>
      <c r="R10" s="47"/>
      <c r="S10" s="47"/>
      <c r="T10" s="47"/>
      <c r="U10" s="47"/>
      <c r="V10" s="47"/>
      <c r="W10" s="44">
        <f>データ!$Q$6</f>
        <v>5850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3942</v>
      </c>
      <c r="AM10" s="44"/>
      <c r="AN10" s="44"/>
      <c r="AO10" s="44"/>
      <c r="AP10" s="44"/>
      <c r="AQ10" s="44"/>
      <c r="AR10" s="44"/>
      <c r="AS10" s="44"/>
      <c r="AT10" s="45">
        <f>データ!$V$6</f>
        <v>36.6</v>
      </c>
      <c r="AU10" s="46"/>
      <c r="AV10" s="46"/>
      <c r="AW10" s="46"/>
      <c r="AX10" s="46"/>
      <c r="AY10" s="46"/>
      <c r="AZ10" s="46"/>
      <c r="BA10" s="46"/>
      <c r="BB10" s="47">
        <f>データ!$W$6</f>
        <v>107.7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113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111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112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haLVm0keFGuBuaQUVp7Ur9lwGmgJ9RiXkhnRvMSyvvcA1yDAEdVFwlsYqKxK8r4eDhbEr5XIehLaGf253qEqrg==" saltValue="xTZ32C+l/ICrKZ1GKVw5m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16021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北海道　平取町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C3</v>
      </c>
      <c r="M6" s="20" t="str">
        <f t="shared" si="3"/>
        <v>自治体職員</v>
      </c>
      <c r="N6" s="21" t="str">
        <f t="shared" si="3"/>
        <v>-</v>
      </c>
      <c r="O6" s="21">
        <f t="shared" si="3"/>
        <v>62.86</v>
      </c>
      <c r="P6" s="21">
        <f t="shared" si="3"/>
        <v>90.06</v>
      </c>
      <c r="Q6" s="21">
        <f t="shared" si="3"/>
        <v>5850</v>
      </c>
      <c r="R6" s="21">
        <f t="shared" si="3"/>
        <v>4435</v>
      </c>
      <c r="S6" s="21">
        <f t="shared" si="3"/>
        <v>743.09</v>
      </c>
      <c r="T6" s="21">
        <f t="shared" si="3"/>
        <v>5.97</v>
      </c>
      <c r="U6" s="21">
        <f t="shared" si="3"/>
        <v>3942</v>
      </c>
      <c r="V6" s="21">
        <f t="shared" si="3"/>
        <v>36.6</v>
      </c>
      <c r="W6" s="21">
        <f t="shared" si="3"/>
        <v>107.7</v>
      </c>
      <c r="X6" s="22" t="str">
        <f>IF(X7="",NA(),X7)</f>
        <v>-</v>
      </c>
      <c r="Y6" s="22" t="str">
        <f t="shared" ref="Y6:AG6" si="4">IF(Y7="",NA(),Y7)</f>
        <v>-</v>
      </c>
      <c r="Z6" s="22" t="str">
        <f t="shared" si="4"/>
        <v>-</v>
      </c>
      <c r="AA6" s="22" t="str">
        <f t="shared" si="4"/>
        <v>-</v>
      </c>
      <c r="AB6" s="22">
        <f t="shared" si="4"/>
        <v>99.07</v>
      </c>
      <c r="AC6" s="22" t="str">
        <f t="shared" si="4"/>
        <v>-</v>
      </c>
      <c r="AD6" s="22" t="str">
        <f t="shared" si="4"/>
        <v>-</v>
      </c>
      <c r="AE6" s="22" t="str">
        <f t="shared" si="4"/>
        <v>-</v>
      </c>
      <c r="AF6" s="22" t="str">
        <f t="shared" si="4"/>
        <v>-</v>
      </c>
      <c r="AG6" s="22">
        <f t="shared" si="4"/>
        <v>101.77</v>
      </c>
      <c r="AH6" s="21" t="str">
        <f>IF(AH7="","",IF(AH7="-","【-】","【"&amp;SUBSTITUTE(TEXT(AH7,"#,##0.00"),"-","△")&amp;"】"))</f>
        <v>【102.02】</v>
      </c>
      <c r="AI6" s="22" t="str">
        <f>IF(AI7="",NA(),AI7)</f>
        <v>-</v>
      </c>
      <c r="AJ6" s="22" t="str">
        <f t="shared" ref="AJ6:AR6" si="5">IF(AJ7="",NA(),AJ7)</f>
        <v>-</v>
      </c>
      <c r="AK6" s="22" t="str">
        <f t="shared" si="5"/>
        <v>-</v>
      </c>
      <c r="AL6" s="22" t="str">
        <f t="shared" si="5"/>
        <v>-</v>
      </c>
      <c r="AM6" s="22">
        <f t="shared" si="5"/>
        <v>3.25</v>
      </c>
      <c r="AN6" s="22" t="str">
        <f t="shared" si="5"/>
        <v>-</v>
      </c>
      <c r="AO6" s="22" t="str">
        <f t="shared" si="5"/>
        <v>-</v>
      </c>
      <c r="AP6" s="22" t="str">
        <f t="shared" si="5"/>
        <v>-</v>
      </c>
      <c r="AQ6" s="22" t="str">
        <f t="shared" si="5"/>
        <v>-</v>
      </c>
      <c r="AR6" s="22">
        <f t="shared" si="5"/>
        <v>16.12</v>
      </c>
      <c r="AS6" s="21" t="str">
        <f>IF(AS7="","",IF(AS7="-","【-】","【"&amp;SUBSTITUTE(TEXT(AS7,"#,##0.00"),"-","△")&amp;"】"))</f>
        <v>【26.96】</v>
      </c>
      <c r="AT6" s="22" t="str">
        <f>IF(AT7="",NA(),AT7)</f>
        <v>-</v>
      </c>
      <c r="AU6" s="22" t="str">
        <f t="shared" ref="AU6:BC6" si="6">IF(AU7="",NA(),AU7)</f>
        <v>-</v>
      </c>
      <c r="AV6" s="22" t="str">
        <f t="shared" si="6"/>
        <v>-</v>
      </c>
      <c r="AW6" s="22" t="str">
        <f t="shared" si="6"/>
        <v>-</v>
      </c>
      <c r="AX6" s="22">
        <f t="shared" si="6"/>
        <v>46.99</v>
      </c>
      <c r="AY6" s="22" t="str">
        <f t="shared" si="6"/>
        <v>-</v>
      </c>
      <c r="AZ6" s="22" t="str">
        <f t="shared" si="6"/>
        <v>-</v>
      </c>
      <c r="BA6" s="22" t="str">
        <f t="shared" si="6"/>
        <v>-</v>
      </c>
      <c r="BB6" s="22" t="str">
        <f t="shared" si="6"/>
        <v>-</v>
      </c>
      <c r="BC6" s="22">
        <f t="shared" si="6"/>
        <v>157.71</v>
      </c>
      <c r="BD6" s="21" t="str">
        <f>IF(BD7="","",IF(BD7="-","【-】","【"&amp;SUBSTITUTE(TEXT(BD7,"#,##0.00"),"-","△")&amp;"】"))</f>
        <v>【142.39】</v>
      </c>
      <c r="BE6" s="22" t="str">
        <f>IF(BE7="",NA(),BE7)</f>
        <v>-</v>
      </c>
      <c r="BF6" s="22" t="str">
        <f t="shared" ref="BF6:BN6" si="7">IF(BF7="",NA(),BF7)</f>
        <v>-</v>
      </c>
      <c r="BG6" s="22" t="str">
        <f t="shared" si="7"/>
        <v>-</v>
      </c>
      <c r="BH6" s="22" t="str">
        <f t="shared" si="7"/>
        <v>-</v>
      </c>
      <c r="BI6" s="22">
        <f t="shared" si="7"/>
        <v>847.2</v>
      </c>
      <c r="BJ6" s="22" t="str">
        <f t="shared" si="7"/>
        <v>-</v>
      </c>
      <c r="BK6" s="22" t="str">
        <f t="shared" si="7"/>
        <v>-</v>
      </c>
      <c r="BL6" s="22" t="str">
        <f t="shared" si="7"/>
        <v>-</v>
      </c>
      <c r="BM6" s="22" t="str">
        <f t="shared" si="7"/>
        <v>-</v>
      </c>
      <c r="BN6" s="22">
        <f t="shared" si="7"/>
        <v>958.97</v>
      </c>
      <c r="BO6" s="21" t="str">
        <f>IF(BO7="","",IF(BO7="-","【-】","【"&amp;SUBSTITUTE(TEXT(BO7,"#,##0.00"),"-","△")&amp;"】"))</f>
        <v>【1,043.36】</v>
      </c>
      <c r="BP6" s="22" t="str">
        <f>IF(BP7="",NA(),BP7)</f>
        <v>-</v>
      </c>
      <c r="BQ6" s="22" t="str">
        <f t="shared" ref="BQ6:BY6" si="8">IF(BQ7="",NA(),BQ7)</f>
        <v>-</v>
      </c>
      <c r="BR6" s="22" t="str">
        <f t="shared" si="8"/>
        <v>-</v>
      </c>
      <c r="BS6" s="22" t="str">
        <f t="shared" si="8"/>
        <v>-</v>
      </c>
      <c r="BT6" s="22">
        <f t="shared" si="8"/>
        <v>68.38</v>
      </c>
      <c r="BU6" s="22" t="str">
        <f t="shared" si="8"/>
        <v>-</v>
      </c>
      <c r="BV6" s="22" t="str">
        <f t="shared" si="8"/>
        <v>-</v>
      </c>
      <c r="BW6" s="22" t="str">
        <f t="shared" si="8"/>
        <v>-</v>
      </c>
      <c r="BX6" s="22" t="str">
        <f t="shared" si="8"/>
        <v>-</v>
      </c>
      <c r="BY6" s="22">
        <f t="shared" si="8"/>
        <v>61.25</v>
      </c>
      <c r="BZ6" s="21" t="str">
        <f>IF(BZ7="","",IF(BZ7="-","【-】","【"&amp;SUBSTITUTE(TEXT(BZ7,"#,##0.00"),"-","△")&amp;"】"))</f>
        <v>【56.19】</v>
      </c>
      <c r="CA6" s="22" t="str">
        <f>IF(CA7="",NA(),CA7)</f>
        <v>-</v>
      </c>
      <c r="CB6" s="22" t="str">
        <f t="shared" ref="CB6:CJ6" si="9">IF(CB7="",NA(),CB7)</f>
        <v>-</v>
      </c>
      <c r="CC6" s="22" t="str">
        <f t="shared" si="9"/>
        <v>-</v>
      </c>
      <c r="CD6" s="22" t="str">
        <f t="shared" si="9"/>
        <v>-</v>
      </c>
      <c r="CE6" s="22">
        <f t="shared" si="9"/>
        <v>420.67</v>
      </c>
      <c r="CF6" s="22" t="str">
        <f t="shared" si="9"/>
        <v>-</v>
      </c>
      <c r="CG6" s="22" t="str">
        <f t="shared" si="9"/>
        <v>-</v>
      </c>
      <c r="CH6" s="22" t="str">
        <f t="shared" si="9"/>
        <v>-</v>
      </c>
      <c r="CI6" s="22" t="str">
        <f t="shared" si="9"/>
        <v>-</v>
      </c>
      <c r="CJ6" s="22">
        <f t="shared" si="9"/>
        <v>279.83</v>
      </c>
      <c r="CK6" s="21" t="str">
        <f>IF(CK7="","",IF(CK7="-","【-】","【"&amp;SUBSTITUTE(TEXT(CK7,"#,##0.00"),"-","△")&amp;"】"))</f>
        <v>【285.60】</v>
      </c>
      <c r="CL6" s="22" t="str">
        <f>IF(CL7="",NA(),CL7)</f>
        <v>-</v>
      </c>
      <c r="CM6" s="22" t="str">
        <f t="shared" ref="CM6:CU6" si="10">IF(CM7="",NA(),CM7)</f>
        <v>-</v>
      </c>
      <c r="CN6" s="22" t="str">
        <f t="shared" si="10"/>
        <v>-</v>
      </c>
      <c r="CO6" s="22" t="str">
        <f t="shared" si="10"/>
        <v>-</v>
      </c>
      <c r="CP6" s="22">
        <f t="shared" si="10"/>
        <v>60.89</v>
      </c>
      <c r="CQ6" s="22" t="str">
        <f t="shared" si="10"/>
        <v>-</v>
      </c>
      <c r="CR6" s="22" t="str">
        <f t="shared" si="10"/>
        <v>-</v>
      </c>
      <c r="CS6" s="22" t="str">
        <f t="shared" si="10"/>
        <v>-</v>
      </c>
      <c r="CT6" s="22" t="str">
        <f t="shared" si="10"/>
        <v>-</v>
      </c>
      <c r="CU6" s="22">
        <f t="shared" si="10"/>
        <v>54.69</v>
      </c>
      <c r="CV6" s="21" t="str">
        <f>IF(CV7="","",IF(CV7="-","【-】","【"&amp;SUBSTITUTE(TEXT(CV7,"#,##0.00"),"-","△")&amp;"】"))</f>
        <v>【48.33】</v>
      </c>
      <c r="CW6" s="22" t="str">
        <f>IF(CW7="",NA(),CW7)</f>
        <v>-</v>
      </c>
      <c r="CX6" s="22" t="str">
        <f t="shared" ref="CX6:DF6" si="11">IF(CX7="",NA(),CX7)</f>
        <v>-</v>
      </c>
      <c r="CY6" s="22" t="str">
        <f t="shared" si="11"/>
        <v>-</v>
      </c>
      <c r="CZ6" s="22" t="str">
        <f t="shared" si="11"/>
        <v>-</v>
      </c>
      <c r="DA6" s="22">
        <f t="shared" si="11"/>
        <v>58.84</v>
      </c>
      <c r="DB6" s="22" t="str">
        <f t="shared" si="11"/>
        <v>-</v>
      </c>
      <c r="DC6" s="22" t="str">
        <f t="shared" si="11"/>
        <v>-</v>
      </c>
      <c r="DD6" s="22" t="str">
        <f t="shared" si="11"/>
        <v>-</v>
      </c>
      <c r="DE6" s="22" t="str">
        <f t="shared" si="11"/>
        <v>-</v>
      </c>
      <c r="DF6" s="22">
        <f t="shared" si="11"/>
        <v>71.44</v>
      </c>
      <c r="DG6" s="21" t="str">
        <f>IF(DG7="","",IF(DG7="-","【-】","【"&amp;SUBSTITUTE(TEXT(DG7,"#,##0.00"),"-","△")&amp;"】"))</f>
        <v>【70.34】</v>
      </c>
      <c r="DH6" s="22" t="str">
        <f>IF(DH7="",NA(),DH7)</f>
        <v>-</v>
      </c>
      <c r="DI6" s="22" t="str">
        <f t="shared" ref="DI6:DQ6" si="12">IF(DI7="",NA(),DI7)</f>
        <v>-</v>
      </c>
      <c r="DJ6" s="22" t="str">
        <f t="shared" si="12"/>
        <v>-</v>
      </c>
      <c r="DK6" s="22" t="str">
        <f t="shared" si="12"/>
        <v>-</v>
      </c>
      <c r="DL6" s="22">
        <f t="shared" si="12"/>
        <v>60.05</v>
      </c>
      <c r="DM6" s="22" t="str">
        <f t="shared" si="12"/>
        <v>-</v>
      </c>
      <c r="DN6" s="22" t="str">
        <f t="shared" si="12"/>
        <v>-</v>
      </c>
      <c r="DO6" s="22" t="str">
        <f t="shared" si="12"/>
        <v>-</v>
      </c>
      <c r="DP6" s="22" t="str">
        <f t="shared" si="12"/>
        <v>-</v>
      </c>
      <c r="DQ6" s="22">
        <f t="shared" si="12"/>
        <v>37.1</v>
      </c>
      <c r="DR6" s="21" t="str">
        <f>IF(DR7="","",IF(DR7="-","【-】","【"&amp;SUBSTITUTE(TEXT(DR7,"#,##0.00"),"-","△")&amp;"】"))</f>
        <v>【35.50】</v>
      </c>
      <c r="DS6" s="22" t="str">
        <f>IF(DS7="",NA(),DS7)</f>
        <v>-</v>
      </c>
      <c r="DT6" s="22" t="str">
        <f t="shared" ref="DT6:EB6" si="13">IF(DT7="",NA(),DT7)</f>
        <v>-</v>
      </c>
      <c r="DU6" s="22" t="str">
        <f t="shared" si="13"/>
        <v>-</v>
      </c>
      <c r="DV6" s="22" t="str">
        <f t="shared" si="13"/>
        <v>-</v>
      </c>
      <c r="DW6" s="22">
        <f t="shared" si="13"/>
        <v>76.91</v>
      </c>
      <c r="DX6" s="22" t="str">
        <f t="shared" si="13"/>
        <v>-</v>
      </c>
      <c r="DY6" s="22" t="str">
        <f t="shared" si="13"/>
        <v>-</v>
      </c>
      <c r="DZ6" s="22" t="str">
        <f t="shared" si="13"/>
        <v>-</v>
      </c>
      <c r="EA6" s="22" t="str">
        <f t="shared" si="13"/>
        <v>-</v>
      </c>
      <c r="EB6" s="22">
        <f t="shared" si="13"/>
        <v>18.22</v>
      </c>
      <c r="EC6" s="21" t="str">
        <f>IF(EC7="","",IF(EC7="-","【-】","【"&amp;SUBSTITUTE(TEXT(EC7,"#,##0.00"),"-","△")&amp;"】"))</f>
        <v>【16.16】</v>
      </c>
      <c r="ED6" s="22" t="str">
        <f>IF(ED7="",NA(),ED7)</f>
        <v>-</v>
      </c>
      <c r="EE6" s="22" t="str">
        <f t="shared" ref="EE6:EM6" si="14">IF(EE7="",NA(),EE7)</f>
        <v>-</v>
      </c>
      <c r="EF6" s="22" t="str">
        <f t="shared" si="14"/>
        <v>-</v>
      </c>
      <c r="EG6" s="22" t="str">
        <f t="shared" si="14"/>
        <v>-</v>
      </c>
      <c r="EH6" s="22">
        <f t="shared" si="14"/>
        <v>0.39</v>
      </c>
      <c r="EI6" s="22" t="str">
        <f t="shared" si="14"/>
        <v>-</v>
      </c>
      <c r="EJ6" s="22" t="str">
        <f t="shared" si="14"/>
        <v>-</v>
      </c>
      <c r="EK6" s="22" t="str">
        <f t="shared" si="14"/>
        <v>-</v>
      </c>
      <c r="EL6" s="22" t="str">
        <f t="shared" si="14"/>
        <v>-</v>
      </c>
      <c r="EM6" s="22">
        <f t="shared" si="14"/>
        <v>0.32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15">
      <c r="A7" s="15"/>
      <c r="B7" s="24">
        <v>2024</v>
      </c>
      <c r="C7" s="24">
        <v>16021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62.86</v>
      </c>
      <c r="P7" s="25">
        <v>90.06</v>
      </c>
      <c r="Q7" s="25">
        <v>5850</v>
      </c>
      <c r="R7" s="25">
        <v>4435</v>
      </c>
      <c r="S7" s="25">
        <v>743.09</v>
      </c>
      <c r="T7" s="25">
        <v>5.97</v>
      </c>
      <c r="U7" s="25">
        <v>3942</v>
      </c>
      <c r="V7" s="25">
        <v>36.6</v>
      </c>
      <c r="W7" s="25">
        <v>107.7</v>
      </c>
      <c r="X7" s="25" t="s">
        <v>99</v>
      </c>
      <c r="Y7" s="25" t="s">
        <v>99</v>
      </c>
      <c r="Z7" s="25" t="s">
        <v>99</v>
      </c>
      <c r="AA7" s="25" t="s">
        <v>99</v>
      </c>
      <c r="AB7" s="25">
        <v>99.07</v>
      </c>
      <c r="AC7" s="25" t="s">
        <v>99</v>
      </c>
      <c r="AD7" s="25" t="s">
        <v>99</v>
      </c>
      <c r="AE7" s="25" t="s">
        <v>99</v>
      </c>
      <c r="AF7" s="25" t="s">
        <v>99</v>
      </c>
      <c r="AG7" s="25">
        <v>101.77</v>
      </c>
      <c r="AH7" s="25">
        <v>102.02</v>
      </c>
      <c r="AI7" s="25" t="s">
        <v>99</v>
      </c>
      <c r="AJ7" s="25" t="s">
        <v>99</v>
      </c>
      <c r="AK7" s="25" t="s">
        <v>99</v>
      </c>
      <c r="AL7" s="25" t="s">
        <v>99</v>
      </c>
      <c r="AM7" s="25">
        <v>3.25</v>
      </c>
      <c r="AN7" s="25" t="s">
        <v>99</v>
      </c>
      <c r="AO7" s="25" t="s">
        <v>99</v>
      </c>
      <c r="AP7" s="25" t="s">
        <v>99</v>
      </c>
      <c r="AQ7" s="25" t="s">
        <v>99</v>
      </c>
      <c r="AR7" s="25">
        <v>16.12</v>
      </c>
      <c r="AS7" s="25">
        <v>26.96</v>
      </c>
      <c r="AT7" s="25" t="s">
        <v>99</v>
      </c>
      <c r="AU7" s="25" t="s">
        <v>99</v>
      </c>
      <c r="AV7" s="25" t="s">
        <v>99</v>
      </c>
      <c r="AW7" s="25" t="s">
        <v>99</v>
      </c>
      <c r="AX7" s="25">
        <v>46.99</v>
      </c>
      <c r="AY7" s="25" t="s">
        <v>99</v>
      </c>
      <c r="AZ7" s="25" t="s">
        <v>99</v>
      </c>
      <c r="BA7" s="25" t="s">
        <v>99</v>
      </c>
      <c r="BB7" s="25" t="s">
        <v>99</v>
      </c>
      <c r="BC7" s="25">
        <v>157.71</v>
      </c>
      <c r="BD7" s="25">
        <v>142.38999999999999</v>
      </c>
      <c r="BE7" s="25" t="s">
        <v>99</v>
      </c>
      <c r="BF7" s="25" t="s">
        <v>99</v>
      </c>
      <c r="BG7" s="25" t="s">
        <v>99</v>
      </c>
      <c r="BH7" s="25" t="s">
        <v>99</v>
      </c>
      <c r="BI7" s="25">
        <v>847.2</v>
      </c>
      <c r="BJ7" s="25" t="s">
        <v>99</v>
      </c>
      <c r="BK7" s="25" t="s">
        <v>99</v>
      </c>
      <c r="BL7" s="25" t="s">
        <v>99</v>
      </c>
      <c r="BM7" s="25" t="s">
        <v>99</v>
      </c>
      <c r="BN7" s="25">
        <v>958.97</v>
      </c>
      <c r="BO7" s="25">
        <v>1043.3599999999999</v>
      </c>
      <c r="BP7" s="25" t="s">
        <v>99</v>
      </c>
      <c r="BQ7" s="25" t="s">
        <v>99</v>
      </c>
      <c r="BR7" s="25" t="s">
        <v>99</v>
      </c>
      <c r="BS7" s="25" t="s">
        <v>99</v>
      </c>
      <c r="BT7" s="25">
        <v>68.38</v>
      </c>
      <c r="BU7" s="25" t="s">
        <v>99</v>
      </c>
      <c r="BV7" s="25" t="s">
        <v>99</v>
      </c>
      <c r="BW7" s="25" t="s">
        <v>99</v>
      </c>
      <c r="BX7" s="25" t="s">
        <v>99</v>
      </c>
      <c r="BY7" s="25">
        <v>61.25</v>
      </c>
      <c r="BZ7" s="25">
        <v>56.19</v>
      </c>
      <c r="CA7" s="25" t="s">
        <v>99</v>
      </c>
      <c r="CB7" s="25" t="s">
        <v>99</v>
      </c>
      <c r="CC7" s="25" t="s">
        <v>99</v>
      </c>
      <c r="CD7" s="25" t="s">
        <v>99</v>
      </c>
      <c r="CE7" s="25">
        <v>420.67</v>
      </c>
      <c r="CF7" s="25" t="s">
        <v>99</v>
      </c>
      <c r="CG7" s="25" t="s">
        <v>99</v>
      </c>
      <c r="CH7" s="25" t="s">
        <v>99</v>
      </c>
      <c r="CI7" s="25" t="s">
        <v>99</v>
      </c>
      <c r="CJ7" s="25">
        <v>279.83</v>
      </c>
      <c r="CK7" s="25">
        <v>285.60000000000002</v>
      </c>
      <c r="CL7" s="25" t="s">
        <v>99</v>
      </c>
      <c r="CM7" s="25" t="s">
        <v>99</v>
      </c>
      <c r="CN7" s="25" t="s">
        <v>99</v>
      </c>
      <c r="CO7" s="25" t="s">
        <v>99</v>
      </c>
      <c r="CP7" s="25">
        <v>60.89</v>
      </c>
      <c r="CQ7" s="25" t="s">
        <v>99</v>
      </c>
      <c r="CR7" s="25" t="s">
        <v>99</v>
      </c>
      <c r="CS7" s="25" t="s">
        <v>99</v>
      </c>
      <c r="CT7" s="25" t="s">
        <v>99</v>
      </c>
      <c r="CU7" s="25">
        <v>54.69</v>
      </c>
      <c r="CV7" s="25">
        <v>48.33</v>
      </c>
      <c r="CW7" s="25" t="s">
        <v>99</v>
      </c>
      <c r="CX7" s="25" t="s">
        <v>99</v>
      </c>
      <c r="CY7" s="25" t="s">
        <v>99</v>
      </c>
      <c r="CZ7" s="25" t="s">
        <v>99</v>
      </c>
      <c r="DA7" s="25">
        <v>58.84</v>
      </c>
      <c r="DB7" s="25" t="s">
        <v>99</v>
      </c>
      <c r="DC7" s="25" t="s">
        <v>99</v>
      </c>
      <c r="DD7" s="25" t="s">
        <v>99</v>
      </c>
      <c r="DE7" s="25" t="s">
        <v>99</v>
      </c>
      <c r="DF7" s="25">
        <v>71.44</v>
      </c>
      <c r="DG7" s="25">
        <v>70.34</v>
      </c>
      <c r="DH7" s="25" t="s">
        <v>99</v>
      </c>
      <c r="DI7" s="25" t="s">
        <v>99</v>
      </c>
      <c r="DJ7" s="25" t="s">
        <v>99</v>
      </c>
      <c r="DK7" s="25" t="s">
        <v>99</v>
      </c>
      <c r="DL7" s="25">
        <v>60.05</v>
      </c>
      <c r="DM7" s="25" t="s">
        <v>99</v>
      </c>
      <c r="DN7" s="25" t="s">
        <v>99</v>
      </c>
      <c r="DO7" s="25" t="s">
        <v>99</v>
      </c>
      <c r="DP7" s="25" t="s">
        <v>99</v>
      </c>
      <c r="DQ7" s="25">
        <v>37.1</v>
      </c>
      <c r="DR7" s="25">
        <v>35.5</v>
      </c>
      <c r="DS7" s="25" t="s">
        <v>99</v>
      </c>
      <c r="DT7" s="25" t="s">
        <v>99</v>
      </c>
      <c r="DU7" s="25" t="s">
        <v>99</v>
      </c>
      <c r="DV7" s="25" t="s">
        <v>99</v>
      </c>
      <c r="DW7" s="25">
        <v>76.91</v>
      </c>
      <c r="DX7" s="25" t="s">
        <v>99</v>
      </c>
      <c r="DY7" s="25" t="s">
        <v>99</v>
      </c>
      <c r="DZ7" s="25" t="s">
        <v>99</v>
      </c>
      <c r="EA7" s="25" t="s">
        <v>99</v>
      </c>
      <c r="EB7" s="25">
        <v>18.22</v>
      </c>
      <c r="EC7" s="25">
        <v>16.16</v>
      </c>
      <c r="ED7" s="25" t="s">
        <v>99</v>
      </c>
      <c r="EE7" s="25" t="s">
        <v>99</v>
      </c>
      <c r="EF7" s="25" t="s">
        <v>99</v>
      </c>
      <c r="EG7" s="25" t="s">
        <v>99</v>
      </c>
      <c r="EH7" s="25">
        <v>0.39</v>
      </c>
      <c r="EI7" s="25" t="s">
        <v>99</v>
      </c>
      <c r="EJ7" s="25" t="s">
        <v>99</v>
      </c>
      <c r="EK7" s="25" t="s">
        <v>99</v>
      </c>
      <c r="EL7" s="25" t="s">
        <v>99</v>
      </c>
      <c r="EM7" s="25">
        <v>0.32</v>
      </c>
      <c r="EN7" s="25">
        <v>0.28000000000000003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107</v>
      </c>
      <c r="E13" t="s">
        <v>109</v>
      </c>
      <c r="F13" t="s">
        <v>108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蒲生 拓也</cp:lastModifiedBy>
  <dcterms:created xsi:type="dcterms:W3CDTF">2025-12-12T09:10:06Z</dcterms:created>
  <dcterms:modified xsi:type="dcterms:W3CDTF">2026-03-06T01:33:39Z</dcterms:modified>
  <cp:category/>
</cp:coreProperties>
</file>