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00641\Desktop\"/>
    </mc:Choice>
  </mc:AlternateContent>
  <bookViews>
    <workbookView xWindow="0" yWindow="0" windowWidth="21570" windowHeight="7620"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<sst xmlns="http://schemas.openxmlformats.org/spreadsheetml/2006/main" count="1078" uniqueCount="603">
  <si>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</si>
  <si>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</si>
  <si>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</si>
  <si>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</si>
  <si>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</si>
  <si>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</si>
  <si>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</si>
  <si>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</si>
  <si>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</si>
  <si>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</si>
  <si>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</si>
  <si>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</si>
  <si>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</si>
  <si>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</si>
  <si>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</si>
  <si>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</si>
  <si>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</si>
  <si>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</si>
  <si>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</si>
  <si>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</si>
  <si>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</si>
  <si>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</si>
  <si>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</si>
  <si>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</si>
  <si>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</si>
  <si>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</si>
  <si>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</si>
  <si>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</si>
  <si>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</si>
  <si>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</si>
  <si>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</si>
  <si>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</si>
  <si>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</si>
  <si>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</si>
  <si>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</si>
  <si>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</si>
  <si>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</si>
  <si>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</si>
  <si>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</si>
  <si>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</si>
  <si>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</si>
  <si>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</si>
  <si>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</si>
  <si>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</si>
  <si>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</si>
  <si>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</si>
  <si>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</si>
  <si>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</si>
  <si>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</si>
  <si>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</si>
  <si>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</si>
  <si>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</si>
  <si>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</si>
  <si>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</si>
  <si>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</si>
  <si>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</si>
  <si>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</si>
  <si>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</si>
  <si>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</si>
  <si>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</si>
  <si>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</si>
  <si>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</si>
  <si>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</si>
  <si>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</si>
  <si>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</si>
  <si>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</si>
  <si>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</si>
  <si>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</si>
  <si>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</si>
  <si>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</si>
  <si>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</si>
  <si>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</si>
  <si>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</si>
  <si>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</si>
  <si>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</si>
  <si>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</si>
  <si>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</si>
  <si>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</si>
  <si>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</si>
  <si>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</si>
  <si>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</si>
  <si>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</si>
  <si>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</si>
  <si>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</si>
  <si>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</si>
  <si>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</si>
  <si>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</si>
  <si>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</si>
  <si>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</si>
  <si>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</si>
  <si>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</si>
  <si>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</si>
  <si>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</si>
  <si>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</si>
  <si>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</si>
  <si>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</si>
  <si>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</si>
  <si>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平取町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</si>
  <si>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</si>
  <si>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</si>
  <si>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</si>
  <si>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</si>
  <si>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</si>
  <si>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</si>
  <si>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</si>
  <si>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</si>
  <si>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</si>
  <si>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</si>
  <si>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</si>
  <si>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</si>
  <si>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</si>
  <si>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</si>
  <si>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</si>
  <si>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</si>
  <si>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</si>
  <si>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</si>
  <si>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</si>
  <si>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</si>
  <si>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</si>
  <si>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</si>
  <si>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</si>
  <si>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</si>
  <si>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</si>
  <si>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</si>
  <si>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</si>
  <si>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</si>
  <si>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</si>
  <si>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</si>
  <si>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</si>
  <si>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</si>
  <si>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</si>
  <si>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</si>
  <si>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</si>
  <si>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</si>
  <si>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</si>
  <si>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</si>
  <si>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</si>
  <si>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</si>
  <si>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</si>
  <si>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</si>
  <si>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</si>
  <si>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</si>
  <si>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</si>
  <si>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</si>
  <si>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</si>
  <si>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</si>
  <si>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</si>
  <si>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</si>
  <si>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</si>
  <si>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</si>
  <si>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</si>
  <si>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</si>
  <si>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</si>
  <si>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</si>
  <si>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</si>
  <si>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</si>
  <si>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</si>
  <si>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</si>
  <si>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</si>
  <si>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</si>
  <si>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</si>
  <si>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</si>
  <si>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</si>
  <si>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</si>
  <si>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</si>
  <si>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</si>
  <si>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</si>
  <si>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</si>
  <si>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</si>
  <si>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</si>
  <si>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</si>
  <si>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</si>
  <si>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</si>
  <si>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</si>
  <si>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</si>
  <si>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</si>
  <si>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</si>
  <si>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</si>
  <si>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</si>
  <si>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</si>
  <si>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</si>
  <si>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</si>
  <si>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</si>
  <si>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</si>
  <si>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</si>
  <si>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</si>
  <si>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</si>
  <si>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</si>
  <si>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</si>
  <si>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</si>
  <si>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</si>
  <si>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</si>
  <si>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</si>
  <si>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</si>
  <si>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</si>
  <si>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</si>
  <si>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</si>
  <si>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</si>
  <si>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</si>
  <si>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</si>
  <si>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</si>
  <si>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</si>
  <si>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</si>
  <si>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</si>
  <si>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</si>
  <si>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</si>
  <si>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</si>
  <si>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</si>
  <si>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</si>
  <si>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</si>
  <si>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</si>
  <si>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</si>
  <si>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</si>
  <si>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</si>
  <si>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北海道平取町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</si>
  <si>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</si>
  <si>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</si>
  <si>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</si>
  <si>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</si>
  <si>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</si>
  <si>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</si>
  <si>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</si>
  <si>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</si>
  <si>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</si>
  <si>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</si>
  <si>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</si>
  <si>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</si>
  <si>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</si>
  <si>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</si>
  <si>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</si>
  <si>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</si>
  <si>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</si>
  <si>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</si>
  <si>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</si>
  <si>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</si>
  <si>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</si>
  <si>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</si>
  <si>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</si>
  <si>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</si>
  <si>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</si>
  <si>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</si>
  <si>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</si>
  <si>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</si>
  <si>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</si>
  <si>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</si>
  <si>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</si>
  <si>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</si>
  <si>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</si>
  <si>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</si>
  <si>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</si>
  <si>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</si>
  <si>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</si>
  <si>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</si>
  <si>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</si>
  <si>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</si>
  <si>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</si>
  <si>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</si>
  <si>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</si>
  <si>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</si>
  <si>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</si>
  <si>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</si>
  <si>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</si>
  <si>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</si>
  <si>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</si>
  <si>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</si>
  <si>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</si>
  <si>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</si>
  <si>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</si>
  <si>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</si>
  <si>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</si>
  <si>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</si>
  <si>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</si>
  <si>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</si>
  <si>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</si>
  <si>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</si>
  <si>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</si>
  <si>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</si>
  <si>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</si>
  <si>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</si>
  <si>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</si>
  <si>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</si>
  <si>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</si>
  <si>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</si>
  <si>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</si>
  <si>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</si>
  <si>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</si>
  <si>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</si>
  <si>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</si>
  <si>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</si>
  <si>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</si>
  <si>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</si>
  <si>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</si>
  <si>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</si>
  <si>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</si>
  <si>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</si>
  <si>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</si>
  <si>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</si>
  <si>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</si>
  <si>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</si>
  <si>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</si>
  <si>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</si>
  <si>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</si>
  <si>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</si>
  <si>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</si>
  <si>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</si>
  <si>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</si>
  <si>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</si>
  <si>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</si>
  <si>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</si>
  <si>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</si>
  <si>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</si>
  <si>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</si>
  <si>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</si>
  <si>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</si>
  <si>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</si>
  <si>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</si>
  <si>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</si>
  <si>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</si>
  <si>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</si>
  <si>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</si>
  <si>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</si>
  <si>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</si>
  <si>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</si>
  <si>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</si>
  <si>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</si>
  <si>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</si>
  <si>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</si>
  <si>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</si>
  <si>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</si>
  <si>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</si>
  <si>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</si>
  <si>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</si>
  <si>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</si>
  <si>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</si>
  <si>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</si>
  <si>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</si>
  <si>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</si>
  <si>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</si>
  <si>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</si>
  <si>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</si>
  <si>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</si>
  <si>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</si>
  <si>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</si>
  <si>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</si>
  <si>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</si>
  <si>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</si>
  <si>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</si>
  <si>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</si>
  <si>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</si>
  <si>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</si>
  <si>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</si>
  <si>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</si>
  <si>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</si>
  <si>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</si>
  <si>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</si>
  <si>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</si>
  <si>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</si>
  <si>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</si>
  <si>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</si>
  <si>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</si>
  <si>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</si>
  <si>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</si>
  <si>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</si>
  <si>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</si>
  <si>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</si>
  <si>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</si>
  <si>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</si>
  <si>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</si>
  <si>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</si>
  <si>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</si>
  <si>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北海道平取町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</si>
  <si>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</si>
  <si>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</si>
  <si>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</si>
  <si>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</si>
  <si>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</si>
  <si>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</si>
  <si>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</si>
  <si>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</si>
  <si>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</si>
  <si>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</si>
  <si>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</si>
  <si>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</si>
  <si>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</si>
  <si>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</si>
  <si>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</si>
  <si>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</si>
  <si>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</si>
  <si>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</si>
  <si>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</si>
  <si>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</si>
  <si>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</si>
  <si>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</si>
  <si>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</si>
  <si>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</si>
  <si>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</si>
  <si>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</si>
  <si>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</si>
  <si>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</si>
  <si>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</si>
  <si>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</si>
  <si>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</si>
  <si>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</si>
  <si>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</si>
  <si>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</si>
  <si>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</si>
  <si>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</si>
  <si>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</si>
  <si>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国民健康保険病院特別会計</t>
    <phoneticPr fontId="5"/>
  </si>
  <si>
    <t>法適用企業</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</si>
  <si>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</si>
  <si>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</si>
  <si>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</si>
  <si>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</si>
  <si>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</si>
  <si>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</si>
  <si>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</si>
  <si>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</si>
  <si>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</si>
  <si>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</si>
  <si>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</si>
  <si>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</si>
  <si>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</si>
  <si>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</si>
  <si>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</si>
  <si>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</si>
  <si>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</si>
  <si>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</si>
  <si>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</si>
  <si>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</si>
  <si>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</si>
  <si>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</si>
  <si>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</si>
  <si>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</si>
  <si>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</si>
  <si>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</si>
  <si>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</si>
  <si>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</si>
  <si>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</si>
  <si>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</si>
  <si>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</si>
  <si>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</si>
  <si>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</si>
  <si>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</si>
  <si>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</si>
  <si>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</si>
  <si>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</si>
  <si>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</si>
  <si>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</si>
  <si>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</si>
  <si>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</si>
  <si>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</si>
  <si>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</si>
  <si>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</si>
  <si>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</si>
  <si>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</si>
  <si>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</si>
  <si>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</si>
  <si>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</si>
  <si>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</si>
  <si>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</si>
  <si>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</si>
  <si>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</si>
  <si>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</si>
  <si>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</si>
  <si>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</si>
  <si>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</si>
  <si>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</si>
  <si>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</si>
  <si>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国民健康保険病院特別会計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</si>
  <si>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</si>
  <si>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</si>
  <si>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</si>
  <si>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</si>
  <si>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</si>
  <si>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</si>
  <si>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</si>
  <si>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</si>
  <si>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</si>
  <si>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</si>
  <si>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</si>
  <si>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</si>
  <si>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</si>
  <si>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</si>
  <si>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</si>
  <si>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</si>
  <si>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</si>
  <si>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</si>
  <si>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</si>
  <si>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</si>
  <si>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</si>
  <si>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</si>
  <si>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</si>
  <si>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</si>
  <si>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</si>
  <si>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</si>
  <si>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</si>
  <si>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</si>
  <si>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</si>
  <si>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</si>
  <si>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</si>
  <si>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</si>
  <si>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</si>
  <si>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</si>
  <si>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</si>
  <si>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</si>
  <si>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</si>
  <si>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</si>
  <si>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</si>
  <si>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</si>
  <si>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</si>
  <si>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</si>
  <si>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</si>
  <si>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</si>
  <si>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</si>
  <si>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</si>
  <si>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</si>
  <si>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</si>
  <si>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</si>
  <si>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</si>
  <si>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</si>
  <si>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</si>
  <si>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</si>
  <si>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</si>
  <si>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</si>
  <si>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</si>
  <si>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</si>
  <si>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</si>
  <si>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</si>
  <si>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</si>
  <si>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</si>
  <si>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</si>
  <si>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</si>
  <si>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</si>
  <si>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</si>
  <si>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</si>
  <si>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</si>
  <si>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</si>
  <si>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</si>
  <si>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</si>
  <si>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</si>
  <si>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</si>
  <si>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</si>
  <si>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</si>
  <si>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</si>
  <si>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</si>
  <si>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</si>
  <si>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</si>
  <si>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</si>
  <si>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</si>
  <si>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</si>
  <si>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</si>
  <si>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</si>
  <si>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</si>
  <si>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</si>
  <si>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</si>
  <si>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</si>
  <si>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</si>
  <si>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0.84</t>
  </si>
  <si>
    <t>▲ 2.28</t>
  </si>
  <si>
    <t>一般会計</t>
  </si>
  <si>
    <t>介護保険特別会計</t>
  </si>
  <si>
    <t>国民健康保険特別会計</t>
  </si>
  <si>
    <t>国民健康保険病院特別会計</t>
  </si>
  <si>
    <t>▲ 0.14</t>
  </si>
  <si>
    <t>簡易水道特別会計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</si>
  <si>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</si>
  <si>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</si>
  <si>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</si>
  <si>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</si>
  <si>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</si>
  <si>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</si>
  <si>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</si>
  <si>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</si>
  <si>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</si>
  <si>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平取町外2町衛生施設組合</t>
    <rPh sb="0" eb="3">
      <t>ビラトリチョウ</t>
    </rPh>
    <rPh sb="3" eb="4">
      <t>ホカ</t>
    </rPh>
    <rPh sb="5" eb="6">
      <t>マチ</t>
    </rPh>
    <rPh sb="6" eb="8">
      <t>エイセイ</t>
    </rPh>
    <rPh sb="8" eb="10">
      <t>シセツ</t>
    </rPh>
    <rPh sb="10" eb="12">
      <t>クミアイ</t>
    </rPh>
    <phoneticPr fontId="2"/>
  </si>
  <si>
    <t>胆振東部日高西部衛生組合</t>
    <rPh sb="0" eb="2">
      <t>イブリ</t>
    </rPh>
    <rPh sb="2" eb="4">
      <t>トウブ</t>
    </rPh>
    <rPh sb="4" eb="6">
      <t>ヒダカ</t>
    </rPh>
    <rPh sb="6" eb="8">
      <t>セイブ</t>
    </rPh>
    <rPh sb="8" eb="10">
      <t>エイセイ</t>
    </rPh>
    <rPh sb="10" eb="12">
      <t>クミアイ</t>
    </rPh>
    <phoneticPr fontId="2"/>
  </si>
  <si>
    <t>日高西部消防組合</t>
    <rPh sb="0" eb="2">
      <t>ヒダカ</t>
    </rPh>
    <rPh sb="2" eb="4">
      <t>セイブ</t>
    </rPh>
    <rPh sb="4" eb="6">
      <t>ショウボウ</t>
    </rPh>
    <rPh sb="6" eb="8">
      <t>クミアイ</t>
    </rPh>
    <phoneticPr fontId="2"/>
  </si>
  <si>
    <t>日高管内地方税滞納整理機構</t>
    <rPh sb="0" eb="2">
      <t>ヒダカ</t>
    </rPh>
    <rPh sb="2" eb="4">
      <t>カンナイ</t>
    </rPh>
    <rPh sb="4" eb="7">
      <t>チホウゼイ</t>
    </rPh>
    <rPh sb="7" eb="9">
      <t>タイノウ</t>
    </rPh>
    <rPh sb="9" eb="11">
      <t>セイリ</t>
    </rPh>
    <rPh sb="11" eb="13">
      <t>キコウ</t>
    </rPh>
    <phoneticPr fontId="2"/>
  </si>
  <si>
    <t>(有)平取町畜産公社</t>
    <rPh sb="0" eb="3">
      <t>ユウ</t>
    </rPh>
    <rPh sb="3" eb="6">
      <t>ビラトリチョウ</t>
    </rPh>
    <rPh sb="6" eb="8">
      <t>チクサン</t>
    </rPh>
    <rPh sb="8" eb="10">
      <t>コウシャ</t>
    </rPh>
    <phoneticPr fontId="2"/>
  </si>
  <si>
    <t>-</t>
    <phoneticPr fontId="2"/>
  </si>
  <si>
    <t>沙流川ダム地域振興基金</t>
    <rPh sb="0" eb="2">
      <t>サル</t>
    </rPh>
    <rPh sb="2" eb="3">
      <t>ガワ</t>
    </rPh>
    <rPh sb="5" eb="7">
      <t>チイキ</t>
    </rPh>
    <rPh sb="7" eb="9">
      <t>シンコウ</t>
    </rPh>
    <rPh sb="9" eb="11">
      <t>キキン</t>
    </rPh>
    <phoneticPr fontId="5"/>
  </si>
  <si>
    <t>ふるさと応援基金</t>
    <rPh sb="4" eb="6">
      <t>オウエン</t>
    </rPh>
    <rPh sb="6" eb="8">
      <t>キキン</t>
    </rPh>
    <phoneticPr fontId="5"/>
  </si>
  <si>
    <t>津川基金</t>
    <rPh sb="0" eb="2">
      <t>ツガワ</t>
    </rPh>
    <rPh sb="2" eb="4">
      <t>キキン</t>
    </rPh>
    <phoneticPr fontId="5"/>
  </si>
  <si>
    <t>土地開発基金</t>
    <rPh sb="0" eb="2">
      <t>トチ</t>
    </rPh>
    <rPh sb="2" eb="4">
      <t>カイハツ</t>
    </rPh>
    <rPh sb="4" eb="6">
      <t>キキン</t>
    </rPh>
    <phoneticPr fontId="5"/>
  </si>
  <si>
    <t>森林環境譲与税基金</t>
    <rPh sb="0" eb="2">
      <t>シンリン</t>
    </rPh>
    <rPh sb="2" eb="4">
      <t>カンキョウ</t>
    </rPh>
    <rPh sb="4" eb="6">
      <t>ジョウヨ</t>
    </rPh>
    <rPh sb="6" eb="7">
      <t>ゼイ</t>
    </rPh>
    <rPh sb="7" eb="9">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</si>
  <si>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</si>
  <si>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</si>
  <si>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</si>
  <si>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将来負担比率、有形固定資産減価償却率ともに類似団体を上回っている。
施設の老朽化が進んでいるため、平取町公共施設等総合管理計画に基づき、施設の更新、統廃合、長寿命化対策等を計画的に進めていく必要がある。</t>
    <rPh sb="0" eb="2">
      <t>ショウライ</t>
    </rPh>
    <rPh sb="2" eb="4">
      <t>フタン</t>
    </rPh>
    <rPh sb="4" eb="6">
      <t>ヒリツ</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</si>
  <si>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</si>
  <si>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</si>
  <si>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</si>
  <si>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</si>
  <si>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</si>
  <si>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</si>
  <si>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</si>
  <si>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</si>
  <si>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</si>
  <si>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</si>
  <si>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類似団体内平均値</t>
    <phoneticPr fontId="5"/>
  </si>
  <si>
    <t xml:space="preserve"> </t>
    <phoneticPr fontId="5"/>
  </si>
  <si>
    <t>将来負担比率は会計年度任用職員の退職手当の負担見込の増等により令和元年度と比べ11.6％上昇した。
実質公債費比率は起債の元利償還金は増加しているものの、公債費に準ずる債務負担行為の減少等により比率は、ほぼ横ばいで推移している。
今後も収支の均衡を図りながら健全な財政運営に努める。</t>
    <rPh sb="0" eb="2">
      <t>ショウライ</t>
    </rPh>
    <rPh sb="2" eb="6">
      <t>フタンヒリツ</t>
    </rPh>
    <rPh sb="7" eb="15">
      <t>カイケイネンドニンヨウショクイン</t>
    </rPh>
    <rPh sb="16" eb="18">
      <t>タイショク</t>
    </rPh>
    <rPh sb="18" eb="20">
      <t>テアテ</t>
    </rPh>
    <rPh sb="21" eb="25">
      <t>フタンミコミ</t>
    </rPh>
    <rPh sb="26" eb="27">
      <t>ゾウ</t>
    </rPh>
    <rPh sb="27" eb="28">
      <t>トウ</t>
    </rPh>
    <rPh sb="31" eb="33">
      <t>レイワ</t>
    </rPh>
    <rPh sb="33" eb="35">
      <t>ガンネン</t>
    </rPh>
    <rPh sb="35" eb="36">
      <t>ド</t>
    </rPh>
    <rPh sb="37" eb="38">
      <t>クラ</t>
    </rPh>
    <rPh sb="44" eb="46">
      <t>ジョウショウ</t>
    </rPh>
    <rPh sb="50" eb="52">
      <t>ジッシツ</t>
    </rPh>
    <rPh sb="52" eb="55">
      <t>コウサイヒ</t>
    </rPh>
    <rPh sb="55" eb="57">
      <t>ヒリツ</t>
    </rPh>
    <rPh sb="58" eb="60">
      <t>キサイ</t>
    </rPh>
    <rPh sb="61" eb="63">
      <t>ガンリ</t>
    </rPh>
    <rPh sb="63" eb="66">
      <t>ショウカンキン</t>
    </rPh>
    <rPh sb="67" eb="69">
      <t>ゾウカ</t>
    </rPh>
    <rPh sb="77" eb="80">
      <t>コウサイヒ</t>
    </rPh>
    <rPh sb="81" eb="82">
      <t>ジュン</t>
    </rPh>
    <rPh sb="84" eb="88">
      <t>サイムフタン</t>
    </rPh>
    <rPh sb="88" eb="90">
      <t>コウイ</t>
    </rPh>
    <rPh sb="91" eb="93">
      <t>ゲンショウ</t>
    </rPh>
    <rPh sb="93" eb="94">
      <t>トウ</t>
    </rPh>
    <rPh sb="97" eb="99">
      <t>ヒリツ</t>
    </rPh>
    <rPh sb="103" eb="104">
      <t>ヨコ</t>
    </rPh>
    <rPh sb="107" eb="109">
      <t>スイイ</t>
    </rPh>
    <rPh sb="115" eb="117">
      <t>コンゴ</t>
    </rPh>
    <rPh sb="118" eb="120">
      <t>シュウシ</t>
    </rPh>
    <rPh sb="121" eb="123">
      <t>キンコウ</t>
    </rPh>
    <rPh sb="124" eb="125">
      <t>ハカ</t>
    </rPh>
    <rPh sb="129" eb="131">
      <t>ケンゼン</t>
    </rPh>
    <rPh sb="132" eb="134">
      <t>ザイセイ</t>
    </rPh>
    <rPh sb="134" eb="136">
      <t>ウンエイ</t>
    </rPh>
    <rPh sb="137" eb="138">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</si>
</sst>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indexed="8"/>
      <name val="游ゴシック"/>
      <family val="3"/>
      <charset val="128"/>
      <scheme val="minor"/>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39"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48" xfId="16" applyFont="1" applyBorder="1" applyAlignment="1" applyProtection="1">
      <alignment horizontal="left" vertical="top" wrapText="1"/>
      <protection locked="0"/>
    </xf>
    <xf numFmtId="0" fontId="39" fillId="0" borderId="64" xfId="16" applyFont="1" applyBorder="1" applyAlignment="1" applyProtection="1">
      <alignment horizontal="left" vertical="top" wrapText="1"/>
      <protection locked="0"/>
    </xf>
    <xf numFmtId="0" fontId="39" fillId="0" borderId="0" xfId="16" applyFont="1" applyBorder="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4"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39" fillId="0" borderId="0" xfId="16" applyFont="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168868</c:v>
                </c:pt>
                <c:pt idx="1">
                  <c:v>202870</c:v>
                </c:pt>
                <c:pt idx="2">
                  <c:v>167497</c:v>
                </c:pt>
                <c:pt idx="3">
                  <c:v>190274</c:v>
                </c:pt>
                <c:pt idx="4">
                  <c:v>301035</c:v>
                </c:pt>
              </c:numCache>
            </c:numRef>
          </c:val>
          <c:smooth val="0"/>
          <c:extLst xmlns:c16r2="http://schemas.microsoft.com/office/drawing/2015/06/chart">
            <c:ext xmlns:c16="http://schemas.microsoft.com/office/drawing/2014/chart" uri="{C3380CC4-5D6E-409C-BE32-E72D297353CC}">
              <c16:uniqueId val="{00000000-CF8C-4550-8022-56D04B39E59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353195</c:v>
                </c:pt>
                <c:pt idx="1">
                  <c:v>488684</c:v>
                </c:pt>
                <c:pt idx="2">
                  <c:v>336452</c:v>
                </c:pt>
                <c:pt idx="3">
                  <c:v>326711</c:v>
                </c:pt>
                <c:pt idx="4">
                  <c:v>498536</c:v>
                </c:pt>
              </c:numCache>
            </c:numRef>
          </c:val>
          <c:smooth val="0"/>
          <c:extLst xmlns:c16r2="http://schemas.microsoft.com/office/drawing/2015/06/chart">
            <c:ext xmlns:c16="http://schemas.microsoft.com/office/drawing/2014/chart" uri="{C3380CC4-5D6E-409C-BE32-E72D297353CC}">
              <c16:uniqueId val="{00000001-CF8C-4550-8022-56D04B39E596}"/>
            </c:ext>
          </c:extLst>
        </c:ser>
        <c:dLbls>
          <c:showLegendKey val="0"/>
          <c:showVal val="0"/>
          <c:showCatName val="0"/>
          <c:showSerName val="0"/>
          <c:showPercent val="0"/>
          <c:showBubbleSize val="0"/>
        </c:dLbls>
        <c:marker val="1"/>
        <c:smooth val="0"/>
        <c:axId val="619788936"/>
        <c:axId val="619789328"/>
      </c:lineChart>
      <c:catAx>
        <c:axId val="6197889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19789328"/>
        <c:crosses val="autoZero"/>
        <c:auto val="1"/>
        <c:lblAlgn val="ctr"/>
        <c:lblOffset val="100"/>
        <c:tickLblSkip val="1"/>
        <c:tickMarkSkip val="1"/>
        <c:noMultiLvlLbl val="0"/>
      </c:catAx>
      <c:valAx>
        <c:axId val="619789328"/>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197889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2.02</c:v>
                </c:pt>
                <c:pt idx="1">
                  <c:v>2.56</c:v>
                </c:pt>
                <c:pt idx="2">
                  <c:v>1.64</c:v>
                </c:pt>
                <c:pt idx="3">
                  <c:v>1.76</c:v>
                </c:pt>
                <c:pt idx="4">
                  <c:v>2.13</c:v>
                </c:pt>
              </c:numCache>
            </c:numRef>
          </c:val>
          <c:extLst xmlns:c16r2="http://schemas.microsoft.com/office/drawing/2015/06/chart">
            <c:ext xmlns:c16="http://schemas.microsoft.com/office/drawing/2014/chart" uri="{C3380CC4-5D6E-409C-BE32-E72D297353CC}">
              <c16:uniqueId val="{00000000-3A74-4EFF-BEAA-11F6E36A442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29.75</c:v>
                </c:pt>
                <c:pt idx="1">
                  <c:v>30.8</c:v>
                </c:pt>
                <c:pt idx="2">
                  <c:v>31.12</c:v>
                </c:pt>
                <c:pt idx="3">
                  <c:v>28.35</c:v>
                </c:pt>
                <c:pt idx="4">
                  <c:v>27.21</c:v>
                </c:pt>
              </c:numCache>
            </c:numRef>
          </c:val>
          <c:extLst xmlns:c16r2="http://schemas.microsoft.com/office/drawing/2015/06/chart">
            <c:ext xmlns:c16="http://schemas.microsoft.com/office/drawing/2014/chart" uri="{C3380CC4-5D6E-409C-BE32-E72D297353CC}">
              <c16:uniqueId val="{00000001-3A74-4EFF-BEAA-11F6E36A442E}"/>
            </c:ext>
          </c:extLst>
        </c:ser>
        <c:dLbls>
          <c:showLegendKey val="0"/>
          <c:showVal val="0"/>
          <c:showCatName val="0"/>
          <c:showSerName val="0"/>
          <c:showPercent val="0"/>
          <c:showBubbleSize val="0"/>
        </c:dLbls>
        <c:gapWidth val="250"/>
        <c:overlap val="100"/>
        <c:axId val="619794032"/>
        <c:axId val="6197944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0.22</c:v>
                </c:pt>
                <c:pt idx="1">
                  <c:v>0.55000000000000004</c:v>
                </c:pt>
                <c:pt idx="2">
                  <c:v>-0.84</c:v>
                </c:pt>
                <c:pt idx="3">
                  <c:v>-2.2799999999999998</c:v>
                </c:pt>
                <c:pt idx="4">
                  <c:v>0.52</c:v>
                </c:pt>
              </c:numCache>
            </c:numRef>
          </c:val>
          <c:smooth val="0"/>
          <c:extLst xmlns:c16r2="http://schemas.microsoft.com/office/drawing/2015/06/chart">
            <c:ext xmlns:c16="http://schemas.microsoft.com/office/drawing/2014/chart" uri="{C3380CC4-5D6E-409C-BE32-E72D297353CC}">
              <c16:uniqueId val="{00000002-3A74-4EFF-BEAA-11F6E36A442E}"/>
            </c:ext>
          </c:extLst>
        </c:ser>
        <c:dLbls>
          <c:showLegendKey val="0"/>
          <c:showVal val="0"/>
          <c:showCatName val="0"/>
          <c:showSerName val="0"/>
          <c:showPercent val="0"/>
          <c:showBubbleSize val="0"/>
        </c:dLbls>
        <c:marker val="1"/>
        <c:smooth val="0"/>
        <c:axId val="619794032"/>
        <c:axId val="619794424"/>
      </c:lineChart>
      <c:catAx>
        <c:axId val="619794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19794424"/>
        <c:crosses val="autoZero"/>
        <c:auto val="1"/>
        <c:lblAlgn val="ctr"/>
        <c:lblOffset val="100"/>
        <c:tickLblSkip val="1"/>
        <c:tickMarkSkip val="1"/>
        <c:noMultiLvlLbl val="0"/>
      </c:catAx>
      <c:valAx>
        <c:axId val="6197944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19794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FB0E-4780-B0DF-F8DB80BF120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B0E-4780-B0DF-F8DB80BF120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FB0E-4780-B0DF-F8DB80BF120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FB0E-4780-B0DF-F8DB80BF120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FB0E-4780-B0DF-F8DB80BF120E}"/>
            </c:ext>
          </c:extLst>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0.01</c:v>
                </c:pt>
                <c:pt idx="2">
                  <c:v>#N/A</c:v>
                </c:pt>
                <c:pt idx="3">
                  <c:v>0.02</c:v>
                </c:pt>
                <c:pt idx="4">
                  <c:v>#N/A</c:v>
                </c:pt>
                <c:pt idx="5">
                  <c:v>0.02</c:v>
                </c:pt>
                <c:pt idx="6">
                  <c:v>#N/A</c:v>
                </c:pt>
                <c:pt idx="7">
                  <c:v>0.02</c:v>
                </c:pt>
                <c:pt idx="8">
                  <c:v>#N/A</c:v>
                </c:pt>
                <c:pt idx="9">
                  <c:v>0.01</c:v>
                </c:pt>
              </c:numCache>
            </c:numRef>
          </c:val>
          <c:extLst xmlns:c16r2="http://schemas.microsoft.com/office/drawing/2015/06/chart">
            <c:ext xmlns:c16="http://schemas.microsoft.com/office/drawing/2014/chart" uri="{C3380CC4-5D6E-409C-BE32-E72D297353CC}">
              <c16:uniqueId val="{00000005-FB0E-4780-B0DF-F8DB80BF120E}"/>
            </c:ext>
          </c:extLst>
        </c:ser>
        <c:ser>
          <c:idx val="6"/>
          <c:order val="6"/>
          <c:tx>
            <c:strRef>
              <c:f>データシート!$A$33</c:f>
              <c:strCache>
                <c:ptCount val="1"/>
                <c:pt idx="0">
                  <c:v>国民健康保険病院特別会計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0.47</c:v>
                </c:pt>
                <c:pt idx="2">
                  <c:v>0.14000000000000001</c:v>
                </c:pt>
                <c:pt idx="3">
                  <c:v>#N/A</c:v>
                </c:pt>
                <c:pt idx="4">
                  <c:v>#N/A</c:v>
                </c:pt>
                <c:pt idx="5">
                  <c:v>0.16</c:v>
                </c:pt>
                <c:pt idx="6">
                  <c:v>#N/A</c:v>
                </c:pt>
                <c:pt idx="7">
                  <c:v>0.23</c:v>
                </c:pt>
                <c:pt idx="8">
                  <c:v>#N/A</c:v>
                </c:pt>
                <c:pt idx="9">
                  <c:v>0.15</c:v>
                </c:pt>
              </c:numCache>
            </c:numRef>
          </c:val>
          <c:extLst xmlns:c16r2="http://schemas.microsoft.com/office/drawing/2015/06/chart">
            <c:ext xmlns:c16="http://schemas.microsoft.com/office/drawing/2014/chart" uri="{C3380CC4-5D6E-409C-BE32-E72D297353CC}">
              <c16:uniqueId val="{00000006-FB0E-4780-B0DF-F8DB80BF120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0.03</c:v>
                </c:pt>
                <c:pt idx="2">
                  <c:v>#N/A</c:v>
                </c:pt>
                <c:pt idx="3">
                  <c:v>0.05</c:v>
                </c:pt>
                <c:pt idx="4">
                  <c:v>#N/A</c:v>
                </c:pt>
                <c:pt idx="5">
                  <c:v>0.11</c:v>
                </c:pt>
                <c:pt idx="6">
                  <c:v>#N/A</c:v>
                </c:pt>
                <c:pt idx="7">
                  <c:v>0.67</c:v>
                </c:pt>
                <c:pt idx="8">
                  <c:v>#N/A</c:v>
                </c:pt>
                <c:pt idx="9">
                  <c:v>0.43</c:v>
                </c:pt>
              </c:numCache>
            </c:numRef>
          </c:val>
          <c:extLst xmlns:c16r2="http://schemas.microsoft.com/office/drawing/2015/06/chart">
            <c:ext xmlns:c16="http://schemas.microsoft.com/office/drawing/2014/chart" uri="{C3380CC4-5D6E-409C-BE32-E72D297353CC}">
              <c16:uniqueId val="{00000007-FB0E-4780-B0DF-F8DB80BF120E}"/>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0.44</c:v>
                </c:pt>
                <c:pt idx="2">
                  <c:v>#N/A</c:v>
                </c:pt>
                <c:pt idx="3">
                  <c:v>0.39</c:v>
                </c:pt>
                <c:pt idx="4">
                  <c:v>#N/A</c:v>
                </c:pt>
                <c:pt idx="5">
                  <c:v>0.63</c:v>
                </c:pt>
                <c:pt idx="6">
                  <c:v>#N/A</c:v>
                </c:pt>
                <c:pt idx="7">
                  <c:v>1.0900000000000001</c:v>
                </c:pt>
                <c:pt idx="8">
                  <c:v>#N/A</c:v>
                </c:pt>
                <c:pt idx="9">
                  <c:v>1.31</c:v>
                </c:pt>
              </c:numCache>
            </c:numRef>
          </c:val>
          <c:extLst xmlns:c16r2="http://schemas.microsoft.com/office/drawing/2015/06/chart">
            <c:ext xmlns:c16="http://schemas.microsoft.com/office/drawing/2014/chart" uri="{C3380CC4-5D6E-409C-BE32-E72D297353CC}">
              <c16:uniqueId val="{00000008-FB0E-4780-B0DF-F8DB80BF120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2.0099999999999998</c:v>
                </c:pt>
                <c:pt idx="2">
                  <c:v>#N/A</c:v>
                </c:pt>
                <c:pt idx="3">
                  <c:v>2.5499999999999998</c:v>
                </c:pt>
                <c:pt idx="4">
                  <c:v>#N/A</c:v>
                </c:pt>
                <c:pt idx="5">
                  <c:v>1.64</c:v>
                </c:pt>
                <c:pt idx="6">
                  <c:v>#N/A</c:v>
                </c:pt>
                <c:pt idx="7">
                  <c:v>1.76</c:v>
                </c:pt>
                <c:pt idx="8">
                  <c:v>#N/A</c:v>
                </c:pt>
                <c:pt idx="9">
                  <c:v>2.12</c:v>
                </c:pt>
              </c:numCache>
            </c:numRef>
          </c:val>
          <c:extLst xmlns:c16r2="http://schemas.microsoft.com/office/drawing/2015/06/chart">
            <c:ext xmlns:c16="http://schemas.microsoft.com/office/drawing/2014/chart" uri="{C3380CC4-5D6E-409C-BE32-E72D297353CC}">
              <c16:uniqueId val="{00000009-FB0E-4780-B0DF-F8DB80BF120E}"/>
            </c:ext>
          </c:extLst>
        </c:ser>
        <c:dLbls>
          <c:showLegendKey val="0"/>
          <c:showVal val="0"/>
          <c:showCatName val="0"/>
          <c:showSerName val="0"/>
          <c:showPercent val="0"/>
          <c:showBubbleSize val="0"/>
        </c:dLbls>
        <c:gapWidth val="150"/>
        <c:overlap val="100"/>
        <c:axId val="619792072"/>
        <c:axId val="619790896"/>
      </c:barChart>
      <c:catAx>
        <c:axId val="619792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19790896"/>
        <c:crosses val="autoZero"/>
        <c:auto val="1"/>
        <c:lblAlgn val="ctr"/>
        <c:lblOffset val="100"/>
        <c:tickLblSkip val="1"/>
        <c:tickMarkSkip val="1"/>
        <c:noMultiLvlLbl val="0"/>
      </c:catAx>
      <c:valAx>
        <c:axId val="6197908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197920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559</c:v>
                </c:pt>
                <c:pt idx="5">
                  <c:v>522</c:v>
                </c:pt>
                <c:pt idx="8">
                  <c:v>569</c:v>
                </c:pt>
                <c:pt idx="11">
                  <c:v>592</c:v>
                </c:pt>
                <c:pt idx="14">
                  <c:v>617</c:v>
                </c:pt>
              </c:numCache>
            </c:numRef>
          </c:val>
          <c:extLst xmlns:c16r2="http://schemas.microsoft.com/office/drawing/2015/06/chart">
            <c:ext xmlns:c16="http://schemas.microsoft.com/office/drawing/2014/chart" uri="{C3380CC4-5D6E-409C-BE32-E72D297353CC}">
              <c16:uniqueId val="{00000000-871C-49BC-A0F6-32E79FEEA12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1</c:v>
                </c:pt>
                <c:pt idx="3">
                  <c:v>1</c:v>
                </c:pt>
                <c:pt idx="6">
                  <c:v>0</c:v>
                </c:pt>
                <c:pt idx="9">
                  <c:v>0</c:v>
                </c:pt>
                <c:pt idx="12">
                  <c:v>1</c:v>
                </c:pt>
              </c:numCache>
            </c:numRef>
          </c:val>
          <c:extLst xmlns:c16r2="http://schemas.microsoft.com/office/drawing/2015/06/chart">
            <c:ext xmlns:c16="http://schemas.microsoft.com/office/drawing/2014/chart" uri="{C3380CC4-5D6E-409C-BE32-E72D297353CC}">
              <c16:uniqueId val="{00000001-871C-49BC-A0F6-32E79FEEA12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24</c:v>
                </c:pt>
                <c:pt idx="3">
                  <c:v>19</c:v>
                </c:pt>
                <c:pt idx="6">
                  <c:v>20</c:v>
                </c:pt>
                <c:pt idx="9">
                  <c:v>7</c:v>
                </c:pt>
                <c:pt idx="12">
                  <c:v>4</c:v>
                </c:pt>
              </c:numCache>
            </c:numRef>
          </c:val>
          <c:extLst xmlns:c16r2="http://schemas.microsoft.com/office/drawing/2015/06/chart">
            <c:ext xmlns:c16="http://schemas.microsoft.com/office/drawing/2014/chart" uri="{C3380CC4-5D6E-409C-BE32-E72D297353CC}">
              <c16:uniqueId val="{00000002-871C-49BC-A0F6-32E79FEEA12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13</c:v>
                </c:pt>
                <c:pt idx="3">
                  <c:v>7</c:v>
                </c:pt>
                <c:pt idx="6">
                  <c:v>8</c:v>
                </c:pt>
                <c:pt idx="9">
                  <c:v>12</c:v>
                </c:pt>
                <c:pt idx="12">
                  <c:v>16</c:v>
                </c:pt>
              </c:numCache>
            </c:numRef>
          </c:val>
          <c:extLst xmlns:c16r2="http://schemas.microsoft.com/office/drawing/2015/06/chart">
            <c:ext xmlns:c16="http://schemas.microsoft.com/office/drawing/2014/chart" uri="{C3380CC4-5D6E-409C-BE32-E72D297353CC}">
              <c16:uniqueId val="{00000003-871C-49BC-A0F6-32E79FEEA12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62</c:v>
                </c:pt>
                <c:pt idx="3">
                  <c:v>63</c:v>
                </c:pt>
                <c:pt idx="6">
                  <c:v>63</c:v>
                </c:pt>
                <c:pt idx="9">
                  <c:v>61</c:v>
                </c:pt>
                <c:pt idx="12">
                  <c:v>70</c:v>
                </c:pt>
              </c:numCache>
            </c:numRef>
          </c:val>
          <c:extLst xmlns:c16r2="http://schemas.microsoft.com/office/drawing/2015/06/chart">
            <c:ext xmlns:c16="http://schemas.microsoft.com/office/drawing/2014/chart" uri="{C3380CC4-5D6E-409C-BE32-E72D297353CC}">
              <c16:uniqueId val="{00000004-871C-49BC-A0F6-32E79FEEA12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71C-49BC-A0F6-32E79FEEA12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71C-49BC-A0F6-32E79FEEA12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590</c:v>
                </c:pt>
                <c:pt idx="3">
                  <c:v>552</c:v>
                </c:pt>
                <c:pt idx="6">
                  <c:v>615</c:v>
                </c:pt>
                <c:pt idx="9">
                  <c:v>634</c:v>
                </c:pt>
                <c:pt idx="12">
                  <c:v>682</c:v>
                </c:pt>
              </c:numCache>
            </c:numRef>
          </c:val>
          <c:extLst xmlns:c16r2="http://schemas.microsoft.com/office/drawing/2015/06/chart">
            <c:ext xmlns:c16="http://schemas.microsoft.com/office/drawing/2014/chart" uri="{C3380CC4-5D6E-409C-BE32-E72D297353CC}">
              <c16:uniqueId val="{00000007-871C-49BC-A0F6-32E79FEEA127}"/>
            </c:ext>
          </c:extLst>
        </c:ser>
        <c:dLbls>
          <c:showLegendKey val="0"/>
          <c:showVal val="0"/>
          <c:showCatName val="0"/>
          <c:showSerName val="0"/>
          <c:showPercent val="0"/>
          <c:showBubbleSize val="0"/>
        </c:dLbls>
        <c:gapWidth val="100"/>
        <c:overlap val="100"/>
        <c:axId val="619792464"/>
        <c:axId val="6197928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131</c:v>
                </c:pt>
                <c:pt idx="2">
                  <c:v>#N/A</c:v>
                </c:pt>
                <c:pt idx="3">
                  <c:v>#N/A</c:v>
                </c:pt>
                <c:pt idx="4">
                  <c:v>120</c:v>
                </c:pt>
                <c:pt idx="5">
                  <c:v>#N/A</c:v>
                </c:pt>
                <c:pt idx="6">
                  <c:v>#N/A</c:v>
                </c:pt>
                <c:pt idx="7">
                  <c:v>137</c:v>
                </c:pt>
                <c:pt idx="8">
                  <c:v>#N/A</c:v>
                </c:pt>
                <c:pt idx="9">
                  <c:v>#N/A</c:v>
                </c:pt>
                <c:pt idx="10">
                  <c:v>122</c:v>
                </c:pt>
                <c:pt idx="11">
                  <c:v>#N/A</c:v>
                </c:pt>
                <c:pt idx="12">
                  <c:v>#N/A</c:v>
                </c:pt>
                <c:pt idx="13">
                  <c:v>156</c:v>
                </c:pt>
                <c:pt idx="14">
                  <c:v>#N/A</c:v>
                </c:pt>
              </c:numCache>
            </c:numRef>
          </c:val>
          <c:smooth val="0"/>
          <c:extLst xmlns:c16r2="http://schemas.microsoft.com/office/drawing/2015/06/chart">
            <c:ext xmlns:c16="http://schemas.microsoft.com/office/drawing/2014/chart" uri="{C3380CC4-5D6E-409C-BE32-E72D297353CC}">
              <c16:uniqueId val="{00000008-871C-49BC-A0F6-32E79FEEA127}"/>
            </c:ext>
          </c:extLst>
        </c:ser>
        <c:dLbls>
          <c:showLegendKey val="0"/>
          <c:showVal val="0"/>
          <c:showCatName val="0"/>
          <c:showSerName val="0"/>
          <c:showPercent val="0"/>
          <c:showBubbleSize val="0"/>
        </c:dLbls>
        <c:marker val="1"/>
        <c:smooth val="0"/>
        <c:axId val="619792464"/>
        <c:axId val="619792856"/>
      </c:lineChart>
      <c:catAx>
        <c:axId val="619792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19792856"/>
        <c:crosses val="autoZero"/>
        <c:auto val="1"/>
        <c:lblAlgn val="ctr"/>
        <c:lblOffset val="100"/>
        <c:tickLblSkip val="1"/>
        <c:tickMarkSkip val="1"/>
        <c:noMultiLvlLbl val="0"/>
      </c:catAx>
      <c:valAx>
        <c:axId val="6197928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19792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5576</c:v>
                </c:pt>
                <c:pt idx="5">
                  <c:v>6355</c:v>
                </c:pt>
                <c:pt idx="8">
                  <c:v>7211</c:v>
                </c:pt>
                <c:pt idx="11">
                  <c:v>7361</c:v>
                </c:pt>
                <c:pt idx="14">
                  <c:v>7403</c:v>
                </c:pt>
              </c:numCache>
            </c:numRef>
          </c:val>
          <c:extLst xmlns:c16r2="http://schemas.microsoft.com/office/drawing/2015/06/chart">
            <c:ext xmlns:c16="http://schemas.microsoft.com/office/drawing/2014/chart" uri="{C3380CC4-5D6E-409C-BE32-E72D297353CC}">
              <c16:uniqueId val="{00000000-0B76-4ED9-9BB6-B29387E1A34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364</c:v>
                </c:pt>
                <c:pt idx="5">
                  <c:v>355</c:v>
                </c:pt>
                <c:pt idx="8">
                  <c:v>312</c:v>
                </c:pt>
                <c:pt idx="11">
                  <c:v>273</c:v>
                </c:pt>
                <c:pt idx="14">
                  <c:v>247</c:v>
                </c:pt>
              </c:numCache>
            </c:numRef>
          </c:val>
          <c:extLst xmlns:c16r2="http://schemas.microsoft.com/office/drawing/2015/06/chart">
            <c:ext xmlns:c16="http://schemas.microsoft.com/office/drawing/2014/chart" uri="{C3380CC4-5D6E-409C-BE32-E72D297353CC}">
              <c16:uniqueId val="{00000001-0B76-4ED9-9BB6-B29387E1A34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2740</c:v>
                </c:pt>
                <c:pt idx="5">
                  <c:v>2652</c:v>
                </c:pt>
                <c:pt idx="8">
                  <c:v>2507</c:v>
                </c:pt>
                <c:pt idx="11">
                  <c:v>2302</c:v>
                </c:pt>
                <c:pt idx="14">
                  <c:v>2210</c:v>
                </c:pt>
              </c:numCache>
            </c:numRef>
          </c:val>
          <c:extLst xmlns:c16r2="http://schemas.microsoft.com/office/drawing/2015/06/chart">
            <c:ext xmlns:c16="http://schemas.microsoft.com/office/drawing/2014/chart" uri="{C3380CC4-5D6E-409C-BE32-E72D297353CC}">
              <c16:uniqueId val="{00000002-0B76-4ED9-9BB6-B29387E1A34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B76-4ED9-9BB6-B29387E1A34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B76-4ED9-9BB6-B29387E1A34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B76-4ED9-9BB6-B29387E1A34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913</c:v>
                </c:pt>
                <c:pt idx="3">
                  <c:v>877</c:v>
                </c:pt>
                <c:pt idx="6">
                  <c:v>902</c:v>
                </c:pt>
                <c:pt idx="9">
                  <c:v>776</c:v>
                </c:pt>
                <c:pt idx="12">
                  <c:v>719</c:v>
                </c:pt>
              </c:numCache>
            </c:numRef>
          </c:val>
          <c:extLst xmlns:c16r2="http://schemas.microsoft.com/office/drawing/2015/06/chart">
            <c:ext xmlns:c16="http://schemas.microsoft.com/office/drawing/2014/chart" uri="{C3380CC4-5D6E-409C-BE32-E72D297353CC}">
              <c16:uniqueId val="{00000006-0B76-4ED9-9BB6-B29387E1A34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54</c:v>
                </c:pt>
                <c:pt idx="3">
                  <c:v>110</c:v>
                </c:pt>
                <c:pt idx="6">
                  <c:v>172</c:v>
                </c:pt>
                <c:pt idx="9">
                  <c:v>161</c:v>
                </c:pt>
                <c:pt idx="12">
                  <c:v>149</c:v>
                </c:pt>
              </c:numCache>
            </c:numRef>
          </c:val>
          <c:extLst xmlns:c16r2="http://schemas.microsoft.com/office/drawing/2015/06/chart">
            <c:ext xmlns:c16="http://schemas.microsoft.com/office/drawing/2014/chart" uri="{C3380CC4-5D6E-409C-BE32-E72D297353CC}">
              <c16:uniqueId val="{00000007-0B76-4ED9-9BB6-B29387E1A34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835</c:v>
                </c:pt>
                <c:pt idx="3">
                  <c:v>1414</c:v>
                </c:pt>
                <c:pt idx="6">
                  <c:v>2314</c:v>
                </c:pt>
                <c:pt idx="9">
                  <c:v>1937</c:v>
                </c:pt>
                <c:pt idx="12">
                  <c:v>2209</c:v>
                </c:pt>
              </c:numCache>
            </c:numRef>
          </c:val>
          <c:extLst xmlns:c16r2="http://schemas.microsoft.com/office/drawing/2015/06/chart">
            <c:ext xmlns:c16="http://schemas.microsoft.com/office/drawing/2014/chart" uri="{C3380CC4-5D6E-409C-BE32-E72D297353CC}">
              <c16:uniqueId val="{00000008-0B76-4ED9-9BB6-B29387E1A34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52</c:v>
                </c:pt>
                <c:pt idx="3">
                  <c:v>37</c:v>
                </c:pt>
                <c:pt idx="6">
                  <c:v>17</c:v>
                </c:pt>
                <c:pt idx="9">
                  <c:v>10</c:v>
                </c:pt>
                <c:pt idx="12">
                  <c:v>5</c:v>
                </c:pt>
              </c:numCache>
            </c:numRef>
          </c:val>
          <c:extLst xmlns:c16r2="http://schemas.microsoft.com/office/drawing/2015/06/chart">
            <c:ext xmlns:c16="http://schemas.microsoft.com/office/drawing/2014/chart" uri="{C3380CC4-5D6E-409C-BE32-E72D297353CC}">
              <c16:uniqueId val="{00000009-0B76-4ED9-9BB6-B29387E1A34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6609</c:v>
                </c:pt>
                <c:pt idx="3">
                  <c:v>7343</c:v>
                </c:pt>
                <c:pt idx="6">
                  <c:v>7704</c:v>
                </c:pt>
                <c:pt idx="9">
                  <c:v>7835</c:v>
                </c:pt>
                <c:pt idx="12">
                  <c:v>7938</c:v>
                </c:pt>
              </c:numCache>
            </c:numRef>
          </c:val>
          <c:extLst xmlns:c16r2="http://schemas.microsoft.com/office/drawing/2015/06/chart">
            <c:ext xmlns:c16="http://schemas.microsoft.com/office/drawing/2014/chart" uri="{C3380CC4-5D6E-409C-BE32-E72D297353CC}">
              <c16:uniqueId val="{0000000A-0B76-4ED9-9BB6-B29387E1A34A}"/>
            </c:ext>
          </c:extLst>
        </c:ser>
        <c:dLbls>
          <c:showLegendKey val="0"/>
          <c:showVal val="0"/>
          <c:showCatName val="0"/>
          <c:showSerName val="0"/>
          <c:showPercent val="0"/>
          <c:showBubbleSize val="0"/>
        </c:dLbls>
        <c:gapWidth val="100"/>
        <c:overlap val="100"/>
        <c:axId val="619794816"/>
        <c:axId val="6197967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419</c:v>
                </c:pt>
                <c:pt idx="5">
                  <c:v>#N/A</c:v>
                </c:pt>
                <c:pt idx="6">
                  <c:v>#N/A</c:v>
                </c:pt>
                <c:pt idx="7">
                  <c:v>1079</c:v>
                </c:pt>
                <c:pt idx="8">
                  <c:v>#N/A</c:v>
                </c:pt>
                <c:pt idx="9">
                  <c:v>#N/A</c:v>
                </c:pt>
                <c:pt idx="10">
                  <c:v>782</c:v>
                </c:pt>
                <c:pt idx="11">
                  <c:v>#N/A</c:v>
                </c:pt>
                <c:pt idx="12">
                  <c:v>#N/A</c:v>
                </c:pt>
                <c:pt idx="13">
                  <c:v>1161</c:v>
                </c:pt>
                <c:pt idx="14">
                  <c:v>#N/A</c:v>
                </c:pt>
              </c:numCache>
            </c:numRef>
          </c:val>
          <c:smooth val="0"/>
          <c:extLst xmlns:c16r2="http://schemas.microsoft.com/office/drawing/2015/06/chart">
            <c:ext xmlns:c16="http://schemas.microsoft.com/office/drawing/2014/chart" uri="{C3380CC4-5D6E-409C-BE32-E72D297353CC}">
              <c16:uniqueId val="{0000000B-0B76-4ED9-9BB6-B29387E1A34A}"/>
            </c:ext>
          </c:extLst>
        </c:ser>
        <c:dLbls>
          <c:showLegendKey val="0"/>
          <c:showVal val="0"/>
          <c:showCatName val="0"/>
          <c:showSerName val="0"/>
          <c:showPercent val="0"/>
          <c:showBubbleSize val="0"/>
        </c:dLbls>
        <c:marker val="1"/>
        <c:smooth val="0"/>
        <c:axId val="619794816"/>
        <c:axId val="619796776"/>
      </c:lineChart>
      <c:catAx>
        <c:axId val="619794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19796776"/>
        <c:crosses val="autoZero"/>
        <c:auto val="1"/>
        <c:lblAlgn val="ctr"/>
        <c:lblOffset val="100"/>
        <c:tickLblSkip val="1"/>
        <c:tickMarkSkip val="1"/>
        <c:noMultiLvlLbl val="0"/>
      </c:catAx>
      <c:valAx>
        <c:axId val="6197967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19794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1043</c:v>
                </c:pt>
                <c:pt idx="1">
                  <c:v>961</c:v>
                </c:pt>
                <c:pt idx="2">
                  <c:v>964</c:v>
                </c:pt>
              </c:numCache>
            </c:numRef>
          </c:val>
          <c:extLst xmlns:c16r2="http://schemas.microsoft.com/office/drawing/2015/06/chart">
            <c:ext xmlns:c16="http://schemas.microsoft.com/office/drawing/2014/chart" uri="{C3380CC4-5D6E-409C-BE32-E72D297353CC}">
              <c16:uniqueId val="{00000000-2A31-4EAE-91FC-874C20D4000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76</c:v>
                </c:pt>
                <c:pt idx="1">
                  <c:v>76</c:v>
                </c:pt>
                <c:pt idx="2">
                  <c:v>76</c:v>
                </c:pt>
              </c:numCache>
            </c:numRef>
          </c:val>
          <c:extLst xmlns:c16r2="http://schemas.microsoft.com/office/drawing/2015/06/chart">
            <c:ext xmlns:c16="http://schemas.microsoft.com/office/drawing/2014/chart" uri="{C3380CC4-5D6E-409C-BE32-E72D297353CC}">
              <c16:uniqueId val="{00000001-2A31-4EAE-91FC-874C20D4000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1313</c:v>
                </c:pt>
                <c:pt idx="1">
                  <c:v>1195</c:v>
                </c:pt>
                <c:pt idx="2">
                  <c:v>1112</c:v>
                </c:pt>
              </c:numCache>
            </c:numRef>
          </c:val>
          <c:extLst xmlns:c16r2="http://schemas.microsoft.com/office/drawing/2015/06/chart">
            <c:ext xmlns:c16="http://schemas.microsoft.com/office/drawing/2014/chart" uri="{C3380CC4-5D6E-409C-BE32-E72D297353CC}">
              <c16:uniqueId val="{00000002-2A31-4EAE-91FC-874C20D4000A}"/>
            </c:ext>
          </c:extLst>
        </c:ser>
        <c:dLbls>
          <c:showLegendKey val="0"/>
          <c:showVal val="0"/>
          <c:showCatName val="0"/>
          <c:showSerName val="0"/>
          <c:showPercent val="0"/>
          <c:showBubbleSize val="0"/>
        </c:dLbls>
        <c:gapWidth val="120"/>
        <c:overlap val="100"/>
        <c:axId val="619790504"/>
        <c:axId val="619797168"/>
      </c:barChart>
      <c:catAx>
        <c:axId val="619790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19797168"/>
        <c:crosses val="autoZero"/>
        <c:auto val="1"/>
        <c:lblAlgn val="ctr"/>
        <c:lblOffset val="100"/>
        <c:tickLblSkip val="1"/>
        <c:tickMarkSkip val="1"/>
        <c:noMultiLvlLbl val="0"/>
      </c:catAx>
      <c:valAx>
        <c:axId val="6197971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19790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A56-4078-B223-1086BB2D56B0}"/>
                </c:ext>
                <c:ext xmlns:c15="http://schemas.microsoft.com/office/drawing/2012/chart" uri="{CE6537A1-D6FC-4f65-9D91-7224C49458BB}">
                  <c15:dlblFieldTable>
                    <c15:dlblFTEntry>
                      <c15:txfldGUID>{0A48EAC9-DA9C-48AE-A979-BBF33462DC8D}</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A56-4078-B223-1086BB2D56B0}"/>
                </c:ext>
                <c:ext xmlns:c15="http://schemas.microsoft.com/office/drawing/2012/chart" uri="{CE6537A1-D6FC-4f65-9D91-7224C49458BB}">
                  <c15:dlblFieldTable>
                    <c15:dlblFTEntry>
                      <c15:txfldGUID>{A1DA6FDF-8C9D-41F6-8369-1EA81FD257EB}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A56-4078-B223-1086BB2D56B0}"/>
                </c:ext>
                <c:ext xmlns:c15="http://schemas.microsoft.com/office/drawing/2012/chart" uri="{CE6537A1-D6FC-4f65-9D91-7224C49458BB}">
                  <c15:dlblFieldTable>
                    <c15:dlblFTEntry>
                      <c15:txfldGUID>{30C28943-93BD-47F4-A9C4-0A0BF7181111}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A56-4078-B223-1086BB2D56B0}"/>
                </c:ext>
                <c:ext xmlns:c15="http://schemas.microsoft.com/office/drawing/2012/chart" uri="{CE6537A1-D6FC-4f65-9D91-7224C49458BB}">
                  <c15:dlblFieldTable>
                    <c15:dlblFTEntry>
                      <c15:txfldGUID>{CB6F2F16-6894-4DD7-9EEA-5B42AEC6F5D2}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A56-4078-B223-1086BB2D56B0}"/>
                </c:ext>
                <c:ext xmlns:c15="http://schemas.microsoft.com/office/drawing/2012/chart" uri="{CE6537A1-D6FC-4f65-9D91-7224C49458BB}">
                  <c15:dlblFieldTable>
                    <c15:dlblFTEntry>
                      <c15:txfldGUID>{0BC06525-E8F0-447B-8002-7C70D4C89A9A}</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A56-4078-B223-1086BB2D56B0}"/>
                </c:ext>
                <c:ext xmlns:c15="http://schemas.microsoft.com/office/drawing/2012/chart" uri="{CE6537A1-D6FC-4f65-9D91-7224C49458BB}">
                  <c15:layout/>
                  <c15:dlblFieldTable>
                    <c15:dlblFTEntry>
                      <c15:txfldGUID>{3E161652-DBA4-41B4-953D-4C8524ED5338}</c15:txfldGUID>
                      <c15:f>公会計指標分析・財政指標組合せ分析表!$BX$50</c15:f>
                      <c15:dlblFieldTableCache>
                        <c:ptCount val="1"/>
                        <c:pt idx="0">
                          <c:v>H29</c:v>
                        </c:pt>
                      </c15:dlblFieldTableCache>
                    </c15:dlblFTEntry>
                  </c15:dlblFieldTable>
                  <c15:showDataLabelsRange val="0"/>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A56-4078-B223-1086BB2D56B0}"/>
                </c:ext>
                <c:ext xmlns:c15="http://schemas.microsoft.com/office/drawing/2012/chart" uri="{CE6537A1-D6FC-4f65-9D91-7224C49458BB}">
                  <c15:layout/>
                  <c15:dlblFieldTable>
                    <c15:dlblFTEntry>
                      <c15:txfldGUID>{A2A82B85-27D2-4513-BDFD-D99C72A1EA80}</c15:txfldGUID>
                      <c15:f>公会計指標分析・財政指標組合せ分析表!$CF$50</c15:f>
                      <c15:dlblFieldTableCache>
                        <c:ptCount val="1"/>
                        <c:pt idx="0">
                          <c:v>H30</c:v>
                        </c:pt>
                      </c15:dlblFieldTableCache>
                    </c15:dlblFTEntry>
                  </c15:dlblFieldTable>
                  <c15:showDataLabelsRange val="0"/>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A56-4078-B223-1086BB2D56B0}"/>
                </c:ext>
                <c:ext xmlns:c15="http://schemas.microsoft.com/office/drawing/2012/chart" uri="{CE6537A1-D6FC-4f65-9D91-7224C49458BB}">
                  <c15:layout/>
                  <c15:dlblFieldTable>
                    <c15:dlblFTEntry>
                      <c15:txfldGUID>{FB7A2226-9E09-4DA0-A4A8-1296FEC23020}</c15:txfldGUID>
                      <c15:f>公会計指標分析・財政指標組合せ分析表!$CN$50</c15:f>
                      <c15:dlblFieldTableCache>
                        <c:ptCount val="1"/>
                        <c:pt idx="0">
                          <c:v>R01</c:v>
                        </c:pt>
                      </c15:dlblFieldTableCache>
                    </c15:dlblFTEntry>
                  </c15:dlblFieldTable>
                  <c15:showDataLabelsRange val="0"/>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A56-4078-B223-1086BB2D56B0}"/>
                </c:ext>
                <c:ext xmlns:c15="http://schemas.microsoft.com/office/drawing/2012/chart" uri="{CE6537A1-D6FC-4f65-9D91-7224C49458BB}">
                  <c15:layout/>
                  <c15:dlblFieldTable>
                    <c15:dlblFTEntry>
                      <c15:txfldGUID>{5CF2CB7C-35A8-49B6-919D-55BF8D0C915C}</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c:v>
                </c:pt>
                <c:pt idx="8">
                  <c:v>59.9</c:v>
                </c:pt>
                <c:pt idx="16">
                  <c:v>55</c:v>
                </c:pt>
                <c:pt idx="24">
                  <c:v>55.9</c:v>
                </c:pt>
                <c:pt idx="32">
                  <c:v>64.8</c:v>
                </c:pt>
              </c:numCache>
            </c:numRef>
          </c:xVal>
          <c:yVal>
            <c:numRef>
              <c:f>公会計指標分析・財政指標組合せ分析表!$BP$51:$DC$51</c:f>
              <c:numCache>
                <c:formatCode>#,##0.0;"▲ "#,##0.0</c:formatCode>
                <c:ptCount val="40"/>
                <c:pt idx="8">
                  <c:v>14.4</c:v>
                </c:pt>
                <c:pt idx="16">
                  <c:v>38.1</c:v>
                </c:pt>
                <c:pt idx="24">
                  <c:v>27.5</c:v>
                </c:pt>
                <c:pt idx="32">
                  <c:v>39.1</c:v>
                </c:pt>
              </c:numCache>
            </c:numRef>
          </c:yVal>
          <c:smooth val="0"/>
          <c:extLst xmlns:c16r2="http://schemas.microsoft.com/office/drawing/2015/06/chart">
            <c:ext xmlns:c16="http://schemas.microsoft.com/office/drawing/2014/chart" uri="{C3380CC4-5D6E-409C-BE32-E72D297353CC}">
              <c16:uniqueId val="{00000009-8A56-4078-B223-1086BB2D56B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A56-4078-B223-1086BB2D56B0}"/>
                </c:ext>
                <c:ext xmlns:c15="http://schemas.microsoft.com/office/drawing/2012/chart" uri="{CE6537A1-D6FC-4f65-9D91-7224C49458BB}">
                  <c15:layout/>
                  <c15:dlblFieldTable>
                    <c15:dlblFTEntry>
                      <c15:txfldGUID>{5280DE45-F361-44DE-9F38-9C35156CF4F8}</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A56-4078-B223-1086BB2D56B0}"/>
                </c:ext>
                <c:ext xmlns:c15="http://schemas.microsoft.com/office/drawing/2012/chart" uri="{CE6537A1-D6FC-4f65-9D91-7224C49458BB}">
                  <c15:dlblFieldTable>
                    <c15:dlblFTEntry>
                      <c15:txfldGUID>{71CAA4A9-B164-49AF-8168-A397F77C1A94}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A56-4078-B223-1086BB2D56B0}"/>
                </c:ext>
                <c:ext xmlns:c15="http://schemas.microsoft.com/office/drawing/2012/chart" uri="{CE6537A1-D6FC-4f65-9D91-7224C49458BB}">
                  <c15:dlblFieldTable>
                    <c15:dlblFTEntry>
                      <c15:txfldGUID>{0E3A3CC8-288C-437E-8637-DA4F9CCD53B1}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A56-4078-B223-1086BB2D56B0}"/>
                </c:ext>
                <c:ext xmlns:c15="http://schemas.microsoft.com/office/drawing/2012/chart" uri="{CE6537A1-D6FC-4f65-9D91-7224C49458BB}">
                  <c15:dlblFieldTable>
                    <c15:dlblFTEntry>
                      <c15:txfldGUID>{1FAC25F0-F775-4406-B370-DDB1BC45A563}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A56-4078-B223-1086BB2D56B0}"/>
                </c:ext>
                <c:ext xmlns:c15="http://schemas.microsoft.com/office/drawing/2012/chart" uri="{CE6537A1-D6FC-4f65-9D91-7224C49458BB}">
                  <c15:dlblFieldTable>
                    <c15:dlblFTEntry>
                      <c15:txfldGUID>{94692CFC-A321-44DC-8404-53C5F50E90D1}</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A56-4078-B223-1086BB2D56B0}"/>
                </c:ext>
                <c:ext xmlns:c15="http://schemas.microsoft.com/office/drawing/2012/chart" uri="{CE6537A1-D6FC-4f65-9D91-7224C49458BB}">
                  <c15:layout/>
                  <c15:dlblFieldTable>
                    <c15:dlblFTEntry>
                      <c15:txfldGUID>{A064B1B0-2DD5-4D26-B65D-2BFA6EE0F29F}</c15:txfldGUID>
                      <c15:f>公会計指標分析・財政指標組合せ分析表!$BX$50</c15:f>
                      <c15:dlblFieldTableCache>
                        <c:ptCount val="1"/>
                        <c:pt idx="0">
                          <c:v>H29</c:v>
                        </c:pt>
                      </c15:dlblFieldTableCache>
                    </c15:dlblFTEntry>
                  </c15:dlblFieldTable>
                  <c15:showDataLabelsRange val="0"/>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A56-4078-B223-1086BB2D56B0}"/>
                </c:ext>
                <c:ext xmlns:c15="http://schemas.microsoft.com/office/drawing/2012/chart" uri="{CE6537A1-D6FC-4f65-9D91-7224C49458BB}">
                  <c15:layout/>
                  <c15:dlblFieldTable>
                    <c15:dlblFTEntry>
                      <c15:txfldGUID>{ABFFF27E-8557-4250-AFF5-C11156F79870}</c15:txfldGUID>
                      <c15:f>公会計指標分析・財政指標組合せ分析表!$CF$50</c15:f>
                      <c15:dlblFieldTableCache>
                        <c:ptCount val="1"/>
                        <c:pt idx="0">
                          <c:v>H30</c:v>
                        </c:pt>
                      </c15:dlblFieldTableCache>
                    </c15:dlblFTEntry>
                  </c15:dlblFieldTable>
                  <c15:showDataLabelsRange val="0"/>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A56-4078-B223-1086BB2D56B0}"/>
                </c:ext>
                <c:ext xmlns:c15="http://schemas.microsoft.com/office/drawing/2012/chart" uri="{CE6537A1-D6FC-4f65-9D91-7224C49458BB}">
                  <c15:layout/>
                  <c15:dlblFieldTable>
                    <c15:dlblFTEntry>
                      <c15:txfldGUID>{30396F38-2663-41F5-8D5C-611F734C2EC2}</c15:txfldGUID>
                      <c15:f>公会計指標分析・財政指標組合せ分析表!$CN$50</c15:f>
                      <c15:dlblFieldTableCache>
                        <c:ptCount val="1"/>
                        <c:pt idx="0">
                          <c:v>R01</c:v>
                        </c:pt>
                      </c15:dlblFieldTableCache>
                    </c15:dlblFTEntry>
                  </c15:dlblFieldTable>
                  <c15:showDataLabelsRange val="0"/>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A56-4078-B223-1086BB2D56B0}"/>
                </c:ext>
                <c:ext xmlns:c15="http://schemas.microsoft.com/office/drawing/2012/chart" uri="{CE6537A1-D6FC-4f65-9D91-7224C49458BB}">
                  <c15:layout/>
                  <c15:dlblFieldTable>
                    <c15:dlblFTEntry>
                      <c15:txfldGUID>{9C82DD62-B281-4FFE-88CA-95CAC1D78766}</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8">
                  <c:v>58.2</c:v>
                </c:pt>
                <c:pt idx="16">
                  <c:v>60.1</c:v>
                </c:pt>
                <c:pt idx="24">
                  <c:v>61.6</c:v>
                </c:pt>
                <c:pt idx="32">
                  <c:v>60.9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8A56-4078-B223-1086BB2D56B0}"/>
            </c:ext>
          </c:extLst>
        </c:ser>
        <c:dLbls>
          <c:showLegendKey val="0"/>
          <c:showVal val="1"/>
          <c:showCatName val="0"/>
          <c:showSerName val="0"/>
          <c:showPercent val="0"/>
          <c:showBubbleSize val="0"/>
        </c:dLbls>
        <c:axId val="619798736"/>
        <c:axId val="619797952"/>
      </c:scatterChart>
      <c:valAx>
        <c:axId val="619798736"/>
        <c:scaling>
          <c:orientation val="maxMin"/>
          <c:max val="66"/>
          <c:min val="53"/>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19797952"/>
        <c:crosses val="autoZero"/>
        <c:crossBetween val="midCat"/>
      </c:valAx>
      <c:valAx>
        <c:axId val="619797952"/>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619798736"/>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1C5-4525-BC68-3B6A12767F24}"/>
                </c:ext>
                <c:ext xmlns:c15="http://schemas.microsoft.com/office/drawing/2012/chart" uri="{CE6537A1-D6FC-4f65-9D91-7224C49458BB}">
                  <c15:dlblFieldTable>
                    <c15:dlblFTEntry>
                      <c15:txfldGUID>{26582BE0-1E49-4C45-95A5-EDDE1E7CC2C8}</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1C5-4525-BC68-3B6A12767F24}"/>
                </c:ext>
                <c:ext xmlns:c15="http://schemas.microsoft.com/office/drawing/2012/chart" uri="{CE6537A1-D6FC-4f65-9D91-7224C49458BB}">
                  <c15:dlblFieldTable>
                    <c15:dlblFTEntry>
                      <c15:txfldGUID>{C5C7B387-CF94-4AC3-8678-130FD5E6FDC9}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1C5-4525-BC68-3B6A12767F24}"/>
                </c:ext>
                <c:ext xmlns:c15="http://schemas.microsoft.com/office/drawing/2012/chart" uri="{CE6537A1-D6FC-4f65-9D91-7224C49458BB}">
                  <c15:dlblFieldTable>
                    <c15:dlblFTEntry>
                      <c15:txfldGUID>{4FEAD79A-A3BA-4F29-BFF0-C7A252942E94}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1C5-4525-BC68-3B6A12767F24}"/>
                </c:ext>
                <c:ext xmlns:c15="http://schemas.microsoft.com/office/drawing/2012/chart" uri="{CE6537A1-D6FC-4f65-9D91-7224C49458BB}">
                  <c15:dlblFieldTable>
                    <c15:dlblFTEntry>
                      <c15:txfldGUID>{5BCFE665-AD35-455D-91B0-0681ED22FF01}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1C5-4525-BC68-3B6A12767F24}"/>
                </c:ext>
                <c:ext xmlns:c15="http://schemas.microsoft.com/office/drawing/2012/chart" uri="{CE6537A1-D6FC-4f65-9D91-7224C49458BB}">
                  <c15:dlblFieldTable>
                    <c15:dlblFTEntry>
                      <c15:txfldGUID>{57324A17-8E1B-42CB-87ED-06ECE427BFCF}</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1C5-4525-BC68-3B6A12767F24}"/>
                </c:ext>
                <c:ext xmlns:c15="http://schemas.microsoft.com/office/drawing/2012/chart" uri="{CE6537A1-D6FC-4f65-9D91-7224C49458BB}">
                  <c15:layout/>
                  <c15:dlblFieldTable>
                    <c15:dlblFTEntry>
                      <c15:txfldGUID>{77221B0E-A40A-499E-B8E7-4B586203AC58}</c15:txfldGUID>
                      <c15:f>公会計指標分析・財政指標組合せ分析表!$BX$72</c15:f>
                      <c15:dlblFieldTableCache>
                        <c:ptCount val="1"/>
                        <c:pt idx="0">
                          <c:v>H29</c:v>
                        </c:pt>
                      </c15:dlblFieldTableCache>
                    </c15:dlblFTEntry>
                  </c15:dlblFieldTable>
                  <c15:showDataLabelsRange val="0"/>
                </c:ext>
              </c:extLst>
            </c:dLbl>
            <c:dLbl>
              <c:idx val="16"/>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1C5-4525-BC68-3B6A12767F24}"/>
                </c:ext>
                <c:ext xmlns:c15="http://schemas.microsoft.com/office/drawing/2012/chart" uri="{CE6537A1-D6FC-4f65-9D91-7224C49458BB}">
                  <c15:layout/>
                  <c15:dlblFieldTable>
                    <c15:dlblFTEntry>
                      <c15:txfldGUID>{A8B79657-E0E1-4C01-8A65-66A3B3FC6217}</c15:txfldGUID>
                      <c15:f>公会計指標分析・財政指標組合せ分析表!$CF$72</c15:f>
                      <c15:dlblFieldTableCache>
                        <c:ptCount val="1"/>
                        <c:pt idx="0">
                          <c:v>H30</c:v>
                        </c:pt>
                      </c15:dlblFieldTableCache>
                    </c15:dlblFTEntry>
                  </c15:dlblFieldTable>
                  <c15:showDataLabelsRange val="0"/>
                </c:ext>
              </c:extLst>
            </c:dLbl>
            <c:dLbl>
              <c:idx val="24"/>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1C5-4525-BC68-3B6A12767F24}"/>
                </c:ext>
                <c:ext xmlns:c15="http://schemas.microsoft.com/office/drawing/2012/chart" uri="{CE6537A1-D6FC-4f65-9D91-7224C49458BB}">
                  <c15:layout/>
                  <c15:dlblFieldTable>
                    <c15:dlblFTEntry>
                      <c15:txfldGUID>{EC0B1AEF-7CC6-48CD-BA4D-B68BB27B9FA4}</c15:txfldGUID>
                      <c15:f>公会計指標分析・財政指標組合せ分析表!$CN$72</c15:f>
                      <c15:dlblFieldTableCache>
                        <c:ptCount val="1"/>
                        <c:pt idx="0">
                          <c:v>R01</c:v>
                        </c:pt>
                      </c15:dlblFieldTableCache>
                    </c15:dlblFTEntry>
                  </c15:dlblFieldTable>
                  <c15:showDataLabelsRange val="0"/>
                </c:ext>
              </c:extLst>
            </c:dLbl>
            <c:dLbl>
              <c:idx val="32"/>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1C5-4525-BC68-3B6A12767F24}"/>
                </c:ext>
                <c:ext xmlns:c15="http://schemas.microsoft.com/office/drawing/2012/chart" uri="{CE6537A1-D6FC-4f65-9D91-7224C49458BB}">
                  <c15:layout/>
                  <c15:dlblFieldTable>
                    <c15:dlblFTEntry>
                      <c15:txfldGUID>{EB6D7CB1-AC05-4A83-A851-79F5E01D1690}</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5.2</c:v>
                </c:pt>
                <c:pt idx="8">
                  <c:v>4.2</c:v>
                </c:pt>
                <c:pt idx="16">
                  <c:v>4.4000000000000004</c:v>
                </c:pt>
                <c:pt idx="24">
                  <c:v>4.4000000000000004</c:v>
                </c:pt>
                <c:pt idx="32">
                  <c:v>4.8</c:v>
                </c:pt>
              </c:numCache>
            </c:numRef>
          </c:xVal>
          <c:yVal>
            <c:numRef>
              <c:f>公会計指標分析・財政指標組合せ分析表!$BP$73:$DC$73</c:f>
              <c:numCache>
                <c:formatCode>#,##0.0;"▲ "#,##0.0</c:formatCode>
                <c:ptCount val="40"/>
                <c:pt idx="8">
                  <c:v>14.4</c:v>
                </c:pt>
                <c:pt idx="16">
                  <c:v>38.1</c:v>
                </c:pt>
                <c:pt idx="24">
                  <c:v>27.5</c:v>
                </c:pt>
                <c:pt idx="32">
                  <c:v>39.1</c:v>
                </c:pt>
              </c:numCache>
            </c:numRef>
          </c:yVal>
          <c:smooth val="0"/>
          <c:extLst xmlns:c16r2="http://schemas.microsoft.com/office/drawing/2015/06/chart">
            <c:ext xmlns:c16="http://schemas.microsoft.com/office/drawing/2014/chart" uri="{C3380CC4-5D6E-409C-BE32-E72D297353CC}">
              <c16:uniqueId val="{00000009-A1C5-4525-BC68-3B6A12767F2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93E-2"/>
                  <c:y val="-0.1001099727585387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1C5-4525-BC68-3B6A12767F24}"/>
                </c:ext>
                <c:ext xmlns:c15="http://schemas.microsoft.com/office/drawing/2012/chart" uri="{CE6537A1-D6FC-4f65-9D91-7224C49458BB}">
                  <c15:layout/>
                  <c15:dlblFieldTable>
                    <c15:dlblFTEntry>
                      <c15:txfldGUID>{D3FAF44D-54E3-45C2-8541-CDBF34CDE80D}</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1C5-4525-BC68-3B6A12767F24}"/>
                </c:ext>
                <c:ext xmlns:c15="http://schemas.microsoft.com/office/drawing/2012/chart" uri="{CE6537A1-D6FC-4f65-9D91-7224C49458BB}">
                  <c15:dlblFieldTable>
                    <c15:dlblFTEntry>
                      <c15:txfldGUID>{894B84EC-A421-4D83-B1EE-6E57AADD57D8}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1C5-4525-BC68-3B6A12767F24}"/>
                </c:ext>
                <c:ext xmlns:c15="http://schemas.microsoft.com/office/drawing/2012/chart" uri="{CE6537A1-D6FC-4f65-9D91-7224C49458BB}">
                  <c15:dlblFieldTable>
                    <c15:dlblFTEntry>
                      <c15:txfldGUID>{D299402A-BE82-4C21-9788-7CB7FADCED60}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1C5-4525-BC68-3B6A12767F24}"/>
                </c:ext>
                <c:ext xmlns:c15="http://schemas.microsoft.com/office/drawing/2012/chart" uri="{CE6537A1-D6FC-4f65-9D91-7224C49458BB}">
                  <c15:dlblFieldTable>
                    <c15:dlblFTEntry>
                      <c15:txfldGUID>{548E4A44-DBF8-457F-814B-BBC7A7C007A8}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1C5-4525-BC68-3B6A12767F24}"/>
                </c:ext>
                <c:ext xmlns:c15="http://schemas.microsoft.com/office/drawing/2012/chart" uri="{CE6537A1-D6FC-4f65-9D91-7224C49458BB}">
                  <c15:dlblFieldTable>
                    <c15:dlblFTEntry>
                      <c15:txfldGUID>{A3F70CDE-C71C-490B-9C71-7AFEA700855B}</c15:txfldGUID>
                      <c15:f>#REF!</c15:f>
                      <c15:dlblFieldTableCache>
                        <c:ptCount val="1"/>
                        <c:pt idx="0">
                          <c:v>#REF!</c:v>
                        </c:pt>
                      </c15:dlblFieldTableCache>
                    </c15:dlblFTEntry>
                  </c15:dlblFieldTable>
                  <c15:showDataLabelsRange val="0"/>
                </c:ext>
              </c:extLst>
            </c:dLbl>
            <c:dLbl>
              <c:idx val="8"/>
              <c:layout>
                <c:manualLayout>
                  <c:x val="-1.8235628084249993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1C5-4525-BC68-3B6A12767F24}"/>
                </c:ext>
                <c:ext xmlns:c15="http://schemas.microsoft.com/office/drawing/2012/chart" uri="{CE6537A1-D6FC-4f65-9D91-7224C49458BB}">
                  <c15:layout/>
                  <c15:dlblFieldTable>
                    <c15:dlblFTEntry>
                      <c15:txfldGUID>{213E4745-B06B-48AA-936E-8DEFFBD616D0}</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3.1697991619110633E-2"/>
                  <c:y val="-2.4648830370701716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1C5-4525-BC68-3B6A12767F24}"/>
                </c:ext>
                <c:ext xmlns:c15="http://schemas.microsoft.com/office/drawing/2012/chart" uri="{CE6537A1-D6FC-4f65-9D91-7224C49458BB}">
                  <c15:layout/>
                  <c15:dlblFieldTable>
                    <c15:dlblFTEntry>
                      <c15:txfldGUID>{F2602AB2-7783-4093-B085-EB59F21863EA}</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3.1570342725075584E-2"/>
                  <c:y val="-6.2490281915217889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1C5-4525-BC68-3B6A12767F24}"/>
                </c:ext>
                <c:ext xmlns:c15="http://schemas.microsoft.com/office/drawing/2012/chart" uri="{CE6537A1-D6FC-4f65-9D91-7224C49458BB}">
                  <c15:layout/>
                  <c15:dlblFieldTable>
                    <c15:dlblFTEntry>
                      <c15:txfldGUID>{2AD11E02-C048-4D10-9C03-F7FC08BDF738}</c15:txfldGUID>
                      <c15:f>公会計指標分析・財政指標組合せ分析表!$CN$72</c15:f>
                      <c15:dlblFieldTableCache>
                        <c:ptCount val="1"/>
                        <c:pt idx="0">
                          <c:v>R01</c:v>
                        </c:pt>
                      </c15:dlblFieldTableCache>
                    </c15:dlblFTEntry>
                  </c15:dlblFieldTable>
                  <c15:showDataLabelsRange val="0"/>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1C5-4525-BC68-3B6A12767F24}"/>
                </c:ext>
                <c:ext xmlns:c15="http://schemas.microsoft.com/office/drawing/2012/chart" uri="{CE6537A1-D6FC-4f65-9D91-7224C49458BB}">
                  <c15:layout/>
                  <c15:dlblFieldTable>
                    <c15:dlblFTEntry>
                      <c15:txfldGUID>{A83B3F14-8C74-454E-AB38-09CBF1F36266}</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8.5</c:v>
                </c:pt>
                <c:pt idx="16">
                  <c:v>8.6</c:v>
                </c:pt>
                <c:pt idx="24">
                  <c:v>8.6</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A1C5-4525-BC68-3B6A12767F24}"/>
            </c:ext>
          </c:extLst>
        </c:ser>
        <c:dLbls>
          <c:showLegendKey val="0"/>
          <c:showVal val="1"/>
          <c:showCatName val="0"/>
          <c:showSerName val="0"/>
          <c:showPercent val="0"/>
          <c:showBubbleSize val="0"/>
        </c:dLbls>
        <c:axId val="619799128"/>
        <c:axId val="619804616"/>
      </c:scatterChart>
      <c:valAx>
        <c:axId val="619799128"/>
        <c:scaling>
          <c:orientation val="maxMin"/>
          <c:max val="9"/>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19804616"/>
        <c:crosses val="autoZero"/>
        <c:crossBetween val="midCat"/>
      </c:valAx>
      <c:valAx>
        <c:axId val="619804616"/>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619799128"/>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北海道平取町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過去の大型事業（平取温泉改築事業）に係る借入金の償還が平成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年度より始まり、平成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年に発生した胆振東部地震による災害復旧事業債等の償還も今後始まることから元利償還金の額は増えていく。</a:t>
          </a:r>
        </a:p>
        <a:p>
          <a:r>
            <a:rPr kumimoji="1" lang="ja-JP" altLang="en-US" sz="1400">
              <a:latin typeface="ＭＳ ゴシック" pitchFamily="49" charset="-128"/>
              <a:ea typeface="ＭＳ ゴシック" pitchFamily="49" charset="-128"/>
            </a:rPr>
            <a:t>実質公債費比率については、前年度と同程度となったが、今後は上昇が見込まれる。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北海道平取町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災害復旧事業の実施、国保病院改築事業の実施により将来負担額が増えたことが要因で</a:t>
          </a:r>
          <a:r>
            <a:rPr kumimoji="1" lang="ja-JP" altLang="en-US" sz="1400">
              <a:latin typeface="ＭＳ Ｐゴシック" panose="020B0600070205080204" pitchFamily="50" charset="-128"/>
              <a:ea typeface="ＭＳ Ｐゴシック" panose="020B0600070205080204" pitchFamily="50" charset="-128"/>
            </a:rPr>
            <a:t>平成</a:t>
          </a:r>
          <a:r>
            <a:rPr kumimoji="1" lang="en-US" altLang="ja-JP" sz="1400">
              <a:latin typeface="ＭＳ Ｐゴシック" panose="020B0600070205080204" pitchFamily="50" charset="-128"/>
              <a:ea typeface="ＭＳ Ｐゴシック" panose="020B0600070205080204" pitchFamily="50" charset="-128"/>
            </a:rPr>
            <a:t>29</a:t>
          </a:r>
          <a:r>
            <a:rPr kumimoji="1" lang="ja-JP" altLang="en-US" sz="1400">
              <a:latin typeface="ＭＳ Ｐゴシック" panose="020B0600070205080204" pitchFamily="50" charset="-128"/>
              <a:ea typeface="ＭＳ Ｐゴシック" panose="020B0600070205080204" pitchFamily="50" charset="-128"/>
            </a:rPr>
            <a:t>年度決算より数値が算定されている。</a:t>
          </a:r>
        </a:p>
        <a:p>
          <a:r>
            <a:rPr kumimoji="1" lang="ja-JP" altLang="en-US" sz="1400">
              <a:latin typeface="ＭＳ Ｐゴシック" panose="020B0600070205080204" pitchFamily="50" charset="-128"/>
              <a:ea typeface="ＭＳ Ｐゴシック" panose="020B0600070205080204" pitchFamily="50" charset="-128"/>
            </a:rPr>
            <a:t>バイオマスセンターの建設や二風谷小学校の大規模改修など、大型事業の実施に係る借入金が増となったたことにより増加傾向にある。</a:t>
          </a:r>
        </a:p>
        <a:p>
          <a:r>
            <a:rPr kumimoji="1" lang="ja-JP" altLang="en-US" sz="1400">
              <a:latin typeface="ＭＳ ゴシック" pitchFamily="49" charset="-128"/>
              <a:ea typeface="ＭＳ ゴシック" pitchFamily="49" charset="-128"/>
            </a:rPr>
            <a:t>今後も将来負担比率の数値は算定される見込みであるが、引き続き健全な財政運営に努めていく。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北海道平取町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財源不足を補うため、令和２年度は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千円を取崩し、各事業に充当した。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新規積立は、ふるさと寄附金や、森林環境譲与税基金、定期預金への預入利子等により、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89,683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千円を積立し、基金残高としては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80,317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今後においても、現水準を維持し、基金残高が減少しないように努める。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・沙流川ダム地域振興基金：①水源地域等における生活環境及び産業基盤等の整備に関する事業　②水没関係住民の生活安定に関する事業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③その他、町長が地域の均衡ある発展のため必要と認めた事業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　　　：①教育・文化の推進に関する事業　②保健・医療・介護・福祉の向上に関する事業　③産業の振興に関する事業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④生活環境の向上に関する事業　⑤町民活動・行政活動の充実に関する事業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⑥その他目的達成のために町長が必要と認める事業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・津川基金　　　　　　　：①産業経済の振興を促進する事業　②保健衛生及び福祉の充実向上を促進する事業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③教育文化の興隆を促進する事業　④その他町長が必要と認める事業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　　：林業の担い手対策、木材利用の促進や普及啓発、森林整備等に必要な事業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・土地開発基金　　　　　：公用若しくは公共用に供する土地又は公共の利益のために取得する必要のある土地の取得費用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各種事業に充当するため、以下の基金を取崩した。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・沙流川ダム地域振興基金取崩額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・ふるさと応援基金取崩額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ふるさと寄附金収入のうち、係る経費を差し引いた分について基金に積立した。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・ふるさと応援基金積立額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65,795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森林環境譲与税収入のうち、森林環境譲与税事業に係る支出を差し引いた分について基金に積立した。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・森林環境譲与税基金積立額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20,676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各基金条例に基づき、管理運用していくが、現水準を維持できるように努める。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基金条例に基づき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千円、有価証券の保有等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千円の新規積立により、合計では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平取町財政調整基金の設置、管理に関する条例に基づき、管理運用していく。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総額としては、前年同額。基金利子分（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千円）だけ増となっている。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平取町減債基金条例に基づき、管理運用していく。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北海道平取町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4,785
4,694
743.09
7,940,967
7,865,527
75,318
3,543,366
7,937,666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39.1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施設等の老朽化が進んで</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、類似団体より</a:t>
          </a:r>
          <a:r>
            <a:rPr kumimoji="1" lang="ja-JP" altLang="en-US" sz="1100">
              <a:solidFill>
                <a:schemeClr val="dk1"/>
              </a:solidFill>
              <a:effectLst/>
              <a:latin typeface="+mn-lt"/>
              <a:ea typeface="+mn-ea"/>
              <a:cs typeface="+mn-cs"/>
            </a:rPr>
            <a:t>高い</a:t>
          </a:r>
          <a:r>
            <a:rPr kumimoji="1" lang="ja-JP" altLang="ja-JP" sz="1100">
              <a:solidFill>
                <a:schemeClr val="dk1"/>
              </a:solidFill>
              <a:effectLst/>
              <a:latin typeface="+mn-lt"/>
              <a:ea typeface="+mn-ea"/>
              <a:cs typeface="+mn-cs"/>
            </a:rPr>
            <a:t>数値となっている。</a:t>
          </a:r>
          <a:endParaRPr lang="ja-JP" altLang="ja-JP">
            <a:effectLst/>
          </a:endParaRPr>
        </a:p>
        <a:p>
          <a:r>
            <a:rPr kumimoji="1" lang="ja-JP" altLang="ja-JP" sz="1100">
              <a:solidFill>
                <a:schemeClr val="dk1"/>
              </a:solidFill>
              <a:effectLst/>
              <a:latin typeface="+mn-lt"/>
              <a:ea typeface="+mn-ea"/>
              <a:cs typeface="+mn-cs"/>
            </a:rPr>
            <a:t>今後は、平取町公共施設等総合管理計画に基づき、施設の更新、統廃合、長寿命化対策等を計画的に進めていく必要がある。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4" name="直線コネクタ 53"/>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5" name="テキスト ボックス 54"/>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6" name="直線コネクタ 55"/>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7" name="テキスト ボックス 56"/>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8" name="直線コネクタ 57"/>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9" name="テキスト ボックス 58"/>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0" name="直線コネクタ 59"/>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1" name="テキスト ボックス 60"/>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8128</xdr:rowOff>
    </xdr:to>
    <xdr:cxnSp macro="">
      <xdr:nvCxnSpPr>
        <xdr:cNvPr id="65" name="直線コネクタ 64"/>
        <xdr:cNvCxnSpPr/>
      </xdr:nvCxnSpPr>
      <xdr:spPr>
        <a:xfrm flipV="1">
          <a:off x="4760595" y="5460365"/>
          <a:ext cx="1270" cy="114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11955</xdr:rowOff>
    </xdr:from>
    <xdr:ext cx="405111" cy="259045"/>
    <xdr:sp macro="" textlink="">
      <xdr:nvSpPr>
        <xdr:cNvPr id="66" name="有形固定資産減価償却率最小値テキスト"/>
        <xdr:cNvSpPr txBox="1"/>
      </xdr:nvSpPr>
      <xdr:spPr>
        <a:xfrm>
          <a:off x="4813300" y="6612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8128</xdr:rowOff>
    </xdr:from>
    <xdr:to>
      <xdr:col>23</xdr:col>
      <xdr:colOff>174625</xdr:colOff>
      <xdr:row>34</xdr:row>
      <xdr:rowOff>8128</xdr:rowOff>
    </xdr:to>
    <xdr:cxnSp macro="">
      <xdr:nvCxnSpPr>
        <xdr:cNvPr id="67" name="直線コネクタ 66"/>
        <xdr:cNvCxnSpPr/>
      </xdr:nvCxnSpPr>
      <xdr:spPr>
        <a:xfrm>
          <a:off x="4673600" y="6608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68" name="有形固定資産減価償却率最大値テキスト"/>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69" name="直線コネクタ 68"/>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153433</xdr:rowOff>
    </xdr:from>
    <xdr:ext cx="405111" cy="259045"/>
    <xdr:sp macro="" textlink="">
      <xdr:nvSpPr>
        <xdr:cNvPr id="70" name="有形固定資産減価償却率平均値テキスト"/>
        <xdr:cNvSpPr txBox="1"/>
      </xdr:nvSpPr>
      <xdr:spPr>
        <a:xfrm>
          <a:off x="4813300" y="606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130556</xdr:rowOff>
    </xdr:from>
    <xdr:to>
      <xdr:col>23</xdr:col>
      <xdr:colOff>136525</xdr:colOff>
      <xdr:row>32</xdr:row>
      <xdr:rowOff>60706</xdr:rowOff>
    </xdr:to>
    <xdr:sp macro="" textlink="">
      <xdr:nvSpPr>
        <xdr:cNvPr id="71" name="フローチャート: 判断 70"/>
        <xdr:cNvSpPr/>
      </xdr:nvSpPr>
      <xdr:spPr>
        <a:xfrm>
          <a:off x="4711700" y="621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145669</xdr:rowOff>
    </xdr:from>
    <xdr:to>
      <xdr:col>19</xdr:col>
      <xdr:colOff>187325</xdr:colOff>
      <xdr:row>32</xdr:row>
      <xdr:rowOff>75819</xdr:rowOff>
    </xdr:to>
    <xdr:sp macro="" textlink="">
      <xdr:nvSpPr>
        <xdr:cNvPr id="72" name="フローチャート: 判断 71"/>
        <xdr:cNvSpPr/>
      </xdr:nvSpPr>
      <xdr:spPr>
        <a:xfrm>
          <a:off x="4000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113284</xdr:rowOff>
    </xdr:from>
    <xdr:to>
      <xdr:col>15</xdr:col>
      <xdr:colOff>187325</xdr:colOff>
      <xdr:row>32</xdr:row>
      <xdr:rowOff>43434</xdr:rowOff>
    </xdr:to>
    <xdr:sp macro="" textlink="">
      <xdr:nvSpPr>
        <xdr:cNvPr id="73" name="フローチャート: 判断 72"/>
        <xdr:cNvSpPr/>
      </xdr:nvSpPr>
      <xdr:spPr>
        <a:xfrm>
          <a:off x="3238500" y="619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72263</xdr:rowOff>
    </xdr:from>
    <xdr:to>
      <xdr:col>11</xdr:col>
      <xdr:colOff>187325</xdr:colOff>
      <xdr:row>32</xdr:row>
      <xdr:rowOff>2413</xdr:rowOff>
    </xdr:to>
    <xdr:sp macro="" textlink="">
      <xdr:nvSpPr>
        <xdr:cNvPr id="74" name="フローチャート: 判断 73"/>
        <xdr:cNvSpPr/>
      </xdr:nvSpPr>
      <xdr:spPr>
        <a:xfrm>
          <a:off x="2476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29083</xdr:rowOff>
    </xdr:from>
    <xdr:to>
      <xdr:col>7</xdr:col>
      <xdr:colOff>187325</xdr:colOff>
      <xdr:row>31</xdr:row>
      <xdr:rowOff>130683</xdr:rowOff>
    </xdr:to>
    <xdr:sp macro="" textlink="">
      <xdr:nvSpPr>
        <xdr:cNvPr id="75" name="フローチャート: 判断 74"/>
        <xdr:cNvSpPr/>
      </xdr:nvSpPr>
      <xdr:spPr>
        <a:xfrm>
          <a:off x="1714500" y="611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43307</xdr:rowOff>
    </xdr:from>
    <xdr:to>
      <xdr:col>23</xdr:col>
      <xdr:colOff>136525</xdr:colOff>
      <xdr:row>32</xdr:row>
      <xdr:rowOff>144907</xdr:rowOff>
    </xdr:to>
    <xdr:sp macro="" textlink="">
      <xdr:nvSpPr>
        <xdr:cNvPr id="81" name="楕円 80"/>
        <xdr:cNvSpPr/>
      </xdr:nvSpPr>
      <xdr:spPr>
        <a:xfrm>
          <a:off x="4711700" y="630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21734</xdr:rowOff>
    </xdr:from>
    <xdr:ext cx="405111" cy="259045"/>
    <xdr:sp macro="" textlink="">
      <xdr:nvSpPr>
        <xdr:cNvPr id="82" name="有形固定資産減価償却率該当値テキスト"/>
        <xdr:cNvSpPr txBox="1"/>
      </xdr:nvSpPr>
      <xdr:spPr>
        <a:xfrm>
          <a:off x="4813300" y="6279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22606</xdr:rowOff>
    </xdr:from>
    <xdr:to>
      <xdr:col>19</xdr:col>
      <xdr:colOff>187325</xdr:colOff>
      <xdr:row>31</xdr:row>
      <xdr:rowOff>124206</xdr:rowOff>
    </xdr:to>
    <xdr:sp macro="" textlink="">
      <xdr:nvSpPr>
        <xdr:cNvPr id="83" name="楕円 82"/>
        <xdr:cNvSpPr/>
      </xdr:nvSpPr>
      <xdr:spPr>
        <a:xfrm>
          <a:off x="4000500" y="610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73406</xdr:rowOff>
    </xdr:from>
    <xdr:to>
      <xdr:col>23</xdr:col>
      <xdr:colOff>85725</xdr:colOff>
      <xdr:row>32</xdr:row>
      <xdr:rowOff>94107</xdr:rowOff>
    </xdr:to>
    <xdr:cxnSp macro="">
      <xdr:nvCxnSpPr>
        <xdr:cNvPr id="84" name="直線コネクタ 83"/>
        <xdr:cNvCxnSpPr/>
      </xdr:nvCxnSpPr>
      <xdr:spPr>
        <a:xfrm>
          <a:off x="4051300" y="6159881"/>
          <a:ext cx="711200" cy="19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3175</xdr:rowOff>
    </xdr:from>
    <xdr:to>
      <xdr:col>15</xdr:col>
      <xdr:colOff>187325</xdr:colOff>
      <xdr:row>31</xdr:row>
      <xdr:rowOff>104775</xdr:rowOff>
    </xdr:to>
    <xdr:sp macro="" textlink="">
      <xdr:nvSpPr>
        <xdr:cNvPr id="85" name="楕円 84"/>
        <xdr:cNvSpPr/>
      </xdr:nvSpPr>
      <xdr:spPr>
        <a:xfrm>
          <a:off x="3238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53975</xdr:rowOff>
    </xdr:from>
    <xdr:to>
      <xdr:col>19</xdr:col>
      <xdr:colOff>136525</xdr:colOff>
      <xdr:row>31</xdr:row>
      <xdr:rowOff>73406</xdr:rowOff>
    </xdr:to>
    <xdr:cxnSp macro="">
      <xdr:nvCxnSpPr>
        <xdr:cNvPr id="86" name="直線コネクタ 85"/>
        <xdr:cNvCxnSpPr/>
      </xdr:nvCxnSpPr>
      <xdr:spPr>
        <a:xfrm>
          <a:off x="3289300" y="6140450"/>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108966</xdr:rowOff>
    </xdr:from>
    <xdr:to>
      <xdr:col>11</xdr:col>
      <xdr:colOff>187325</xdr:colOff>
      <xdr:row>32</xdr:row>
      <xdr:rowOff>39116</xdr:rowOff>
    </xdr:to>
    <xdr:sp macro="" textlink="">
      <xdr:nvSpPr>
        <xdr:cNvPr id="87" name="楕円 86"/>
        <xdr:cNvSpPr/>
      </xdr:nvSpPr>
      <xdr:spPr>
        <a:xfrm>
          <a:off x="2476500" y="619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53975</xdr:rowOff>
    </xdr:from>
    <xdr:to>
      <xdr:col>15</xdr:col>
      <xdr:colOff>136525</xdr:colOff>
      <xdr:row>31</xdr:row>
      <xdr:rowOff>159766</xdr:rowOff>
    </xdr:to>
    <xdr:cxnSp macro="">
      <xdr:nvCxnSpPr>
        <xdr:cNvPr id="88" name="直線コネクタ 87"/>
        <xdr:cNvCxnSpPr/>
      </xdr:nvCxnSpPr>
      <xdr:spPr>
        <a:xfrm flipV="1">
          <a:off x="2527300" y="6140450"/>
          <a:ext cx="762000" cy="10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88265</xdr:rowOff>
    </xdr:from>
    <xdr:to>
      <xdr:col>7</xdr:col>
      <xdr:colOff>187325</xdr:colOff>
      <xdr:row>31</xdr:row>
      <xdr:rowOff>18415</xdr:rowOff>
    </xdr:to>
    <xdr:sp macro="" textlink="">
      <xdr:nvSpPr>
        <xdr:cNvPr id="89" name="楕円 88"/>
        <xdr:cNvSpPr/>
      </xdr:nvSpPr>
      <xdr:spPr>
        <a:xfrm>
          <a:off x="1714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139065</xdr:rowOff>
    </xdr:from>
    <xdr:to>
      <xdr:col>11</xdr:col>
      <xdr:colOff>136525</xdr:colOff>
      <xdr:row>31</xdr:row>
      <xdr:rowOff>159766</xdr:rowOff>
    </xdr:to>
    <xdr:cxnSp macro="">
      <xdr:nvCxnSpPr>
        <xdr:cNvPr id="90" name="直線コネクタ 89"/>
        <xdr:cNvCxnSpPr/>
      </xdr:nvCxnSpPr>
      <xdr:spPr>
        <a:xfrm>
          <a:off x="1765300" y="6054090"/>
          <a:ext cx="762000" cy="19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66946</xdr:rowOff>
    </xdr:from>
    <xdr:ext cx="405111" cy="259045"/>
    <xdr:sp macro="" textlink="">
      <xdr:nvSpPr>
        <xdr:cNvPr id="91" name="n_1aveValue有形固定資産減価償却率"/>
        <xdr:cNvSpPr txBox="1"/>
      </xdr:nvSpPr>
      <xdr:spPr>
        <a:xfrm>
          <a:off x="3836044" y="6324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34561</xdr:rowOff>
    </xdr:from>
    <xdr:ext cx="405111" cy="259045"/>
    <xdr:sp macro="" textlink="">
      <xdr:nvSpPr>
        <xdr:cNvPr id="92" name="n_2aveValue有形固定資産減価償却率"/>
        <xdr:cNvSpPr txBox="1"/>
      </xdr:nvSpPr>
      <xdr:spPr>
        <a:xfrm>
          <a:off x="3086744" y="6292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18940</xdr:rowOff>
    </xdr:from>
    <xdr:ext cx="405111" cy="259045"/>
    <xdr:sp macro="" textlink="">
      <xdr:nvSpPr>
        <xdr:cNvPr id="93" name="n_3aveValue有形固定資産減価償却率"/>
        <xdr:cNvSpPr txBox="1"/>
      </xdr:nvSpPr>
      <xdr:spPr>
        <a:xfrm>
          <a:off x="2324744" y="593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121810</xdr:rowOff>
    </xdr:from>
    <xdr:ext cx="405111" cy="259045"/>
    <xdr:sp macro="" textlink="">
      <xdr:nvSpPr>
        <xdr:cNvPr id="94" name="n_4aveValue有形固定資産減価償却率"/>
        <xdr:cNvSpPr txBox="1"/>
      </xdr:nvSpPr>
      <xdr:spPr>
        <a:xfrm>
          <a:off x="1562744" y="620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140733</xdr:rowOff>
    </xdr:from>
    <xdr:ext cx="405111" cy="259045"/>
    <xdr:sp macro="" textlink="">
      <xdr:nvSpPr>
        <xdr:cNvPr id="95" name="n_1mainValue有形固定資産減価償却率"/>
        <xdr:cNvSpPr txBox="1"/>
      </xdr:nvSpPr>
      <xdr:spPr>
        <a:xfrm>
          <a:off x="3836044" y="5884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121302</xdr:rowOff>
    </xdr:from>
    <xdr:ext cx="405111" cy="259045"/>
    <xdr:sp macro="" textlink="">
      <xdr:nvSpPr>
        <xdr:cNvPr id="96" name="n_2mainValue有形固定資産減価償却率"/>
        <xdr:cNvSpPr txBox="1"/>
      </xdr:nvSpPr>
      <xdr:spPr>
        <a:xfrm>
          <a:off x="3086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30243</xdr:rowOff>
    </xdr:from>
    <xdr:ext cx="405111" cy="259045"/>
    <xdr:sp macro="" textlink="">
      <xdr:nvSpPr>
        <xdr:cNvPr id="97" name="n_3mainValue有形固定資産減価償却率"/>
        <xdr:cNvSpPr txBox="1"/>
      </xdr:nvSpPr>
      <xdr:spPr>
        <a:xfrm>
          <a:off x="2324744" y="6288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34942</xdr:rowOff>
    </xdr:from>
    <xdr:ext cx="405111" cy="259045"/>
    <xdr:sp macro="" textlink="">
      <xdr:nvSpPr>
        <xdr:cNvPr id="98" name="n_4mainValue有形固定資産減価償却率"/>
        <xdr:cNvSpPr txBox="1"/>
      </xdr:nvSpPr>
      <xdr:spPr>
        <a:xfrm>
          <a:off x="1562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類似団体より高い数値となっている。</a:t>
          </a:r>
          <a:endParaRPr lang="ja-JP" altLang="ja-JP">
            <a:effectLst/>
          </a:endParaRPr>
        </a:p>
        <a:p>
          <a:r>
            <a:rPr kumimoji="1" lang="ja-JP" altLang="ja-JP" sz="1100">
              <a:solidFill>
                <a:schemeClr val="dk1"/>
              </a:solidFill>
              <a:effectLst/>
              <a:latin typeface="+mn-lt"/>
              <a:ea typeface="+mn-ea"/>
              <a:cs typeface="+mn-cs"/>
            </a:rPr>
            <a:t>今後は、第６次平取町総合計画に基づく計画的な事業の実施、起債の新規発行の抑制など、将来負担を少なくし、町財政の健全化に努める。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170531</xdr:rowOff>
    </xdr:to>
    <xdr:cxnSp macro="">
      <xdr:nvCxnSpPr>
        <xdr:cNvPr id="129" name="直線コネクタ 128"/>
        <xdr:cNvCxnSpPr/>
      </xdr:nvCxnSpPr>
      <xdr:spPr>
        <a:xfrm flipV="1">
          <a:off x="14793595" y="5261428"/>
          <a:ext cx="1269" cy="13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2908</xdr:rowOff>
    </xdr:from>
    <xdr:ext cx="560923" cy="259045"/>
    <xdr:sp macro="" textlink="">
      <xdr:nvSpPr>
        <xdr:cNvPr id="130" name="債務償還比率最小値テキスト"/>
        <xdr:cNvSpPr txBox="1"/>
      </xdr:nvSpPr>
      <xdr:spPr>
        <a:xfrm>
          <a:off x="14846300" y="66037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170531</xdr:rowOff>
    </xdr:from>
    <xdr:to>
      <xdr:col>76</xdr:col>
      <xdr:colOff>111125</xdr:colOff>
      <xdr:row>33</xdr:row>
      <xdr:rowOff>170531</xdr:rowOff>
    </xdr:to>
    <xdr:cxnSp macro="">
      <xdr:nvCxnSpPr>
        <xdr:cNvPr id="131" name="直線コネクタ 130"/>
        <xdr:cNvCxnSpPr/>
      </xdr:nvCxnSpPr>
      <xdr:spPr>
        <a:xfrm>
          <a:off x="14706600" y="6599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131287</xdr:rowOff>
    </xdr:from>
    <xdr:ext cx="469744" cy="259045"/>
    <xdr:sp macro="" textlink="">
      <xdr:nvSpPr>
        <xdr:cNvPr id="134" name="債務償還比率平均値テキスト"/>
        <xdr:cNvSpPr txBox="1"/>
      </xdr:nvSpPr>
      <xdr:spPr>
        <a:xfrm>
          <a:off x="14846300" y="5360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108410</xdr:rowOff>
    </xdr:from>
    <xdr:to>
      <xdr:col>76</xdr:col>
      <xdr:colOff>73025</xdr:colOff>
      <xdr:row>28</xdr:row>
      <xdr:rowOff>38560</xdr:rowOff>
    </xdr:to>
    <xdr:sp macro="" textlink="">
      <xdr:nvSpPr>
        <xdr:cNvPr id="135" name="フローチャート: 判断 134"/>
        <xdr:cNvSpPr/>
      </xdr:nvSpPr>
      <xdr:spPr>
        <a:xfrm>
          <a:off x="14744700" y="550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55910</xdr:rowOff>
    </xdr:from>
    <xdr:to>
      <xdr:col>72</xdr:col>
      <xdr:colOff>123825</xdr:colOff>
      <xdr:row>28</xdr:row>
      <xdr:rowOff>157510</xdr:rowOff>
    </xdr:to>
    <xdr:sp macro="" textlink="">
      <xdr:nvSpPr>
        <xdr:cNvPr id="136" name="フローチャート: 判断 135"/>
        <xdr:cNvSpPr/>
      </xdr:nvSpPr>
      <xdr:spPr>
        <a:xfrm>
          <a:off x="14033500" y="5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67322</xdr:rowOff>
    </xdr:from>
    <xdr:to>
      <xdr:col>68</xdr:col>
      <xdr:colOff>123825</xdr:colOff>
      <xdr:row>28</xdr:row>
      <xdr:rowOff>168922</xdr:rowOff>
    </xdr:to>
    <xdr:sp macro="" textlink="">
      <xdr:nvSpPr>
        <xdr:cNvPr id="137" name="フローチャート: 判断 136"/>
        <xdr:cNvSpPr/>
      </xdr:nvSpPr>
      <xdr:spPr>
        <a:xfrm>
          <a:off x="13271500" y="56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59406</xdr:rowOff>
    </xdr:from>
    <xdr:to>
      <xdr:col>64</xdr:col>
      <xdr:colOff>123825</xdr:colOff>
      <xdr:row>28</xdr:row>
      <xdr:rowOff>161006</xdr:rowOff>
    </xdr:to>
    <xdr:sp macro="" textlink="">
      <xdr:nvSpPr>
        <xdr:cNvPr id="138" name="フローチャート: 判断 137"/>
        <xdr:cNvSpPr/>
      </xdr:nvSpPr>
      <xdr:spPr>
        <a:xfrm>
          <a:off x="12509500" y="563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40694</xdr:rowOff>
    </xdr:from>
    <xdr:to>
      <xdr:col>60</xdr:col>
      <xdr:colOff>123825</xdr:colOff>
      <xdr:row>28</xdr:row>
      <xdr:rowOff>142294</xdr:rowOff>
    </xdr:to>
    <xdr:sp macro="" textlink="">
      <xdr:nvSpPr>
        <xdr:cNvPr id="139" name="フローチャート: 判断 138"/>
        <xdr:cNvSpPr/>
      </xdr:nvSpPr>
      <xdr:spPr>
        <a:xfrm>
          <a:off x="11747500" y="561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139325</xdr:rowOff>
    </xdr:from>
    <xdr:to>
      <xdr:col>76</xdr:col>
      <xdr:colOff>73025</xdr:colOff>
      <xdr:row>30</xdr:row>
      <xdr:rowOff>69475</xdr:rowOff>
    </xdr:to>
    <xdr:sp macro="" textlink="">
      <xdr:nvSpPr>
        <xdr:cNvPr id="145" name="楕円 144"/>
        <xdr:cNvSpPr/>
      </xdr:nvSpPr>
      <xdr:spPr>
        <a:xfrm>
          <a:off x="14744700" y="5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117752</xdr:rowOff>
    </xdr:from>
    <xdr:ext cx="469744" cy="259045"/>
    <xdr:sp macro="" textlink="">
      <xdr:nvSpPr>
        <xdr:cNvPr id="146" name="債務償還比率該当値テキスト"/>
        <xdr:cNvSpPr txBox="1"/>
      </xdr:nvSpPr>
      <xdr:spPr>
        <a:xfrm>
          <a:off x="14846300" y="586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41589</xdr:rowOff>
    </xdr:from>
    <xdr:to>
      <xdr:col>72</xdr:col>
      <xdr:colOff>123825</xdr:colOff>
      <xdr:row>30</xdr:row>
      <xdr:rowOff>143189</xdr:rowOff>
    </xdr:to>
    <xdr:sp macro="" textlink="">
      <xdr:nvSpPr>
        <xdr:cNvPr id="147" name="楕円 146"/>
        <xdr:cNvSpPr/>
      </xdr:nvSpPr>
      <xdr:spPr>
        <a:xfrm>
          <a:off x="14033500" y="595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18675</xdr:rowOff>
    </xdr:from>
    <xdr:to>
      <xdr:col>76</xdr:col>
      <xdr:colOff>22225</xdr:colOff>
      <xdr:row>30</xdr:row>
      <xdr:rowOff>92389</xdr:rowOff>
    </xdr:to>
    <xdr:cxnSp macro="">
      <xdr:nvCxnSpPr>
        <xdr:cNvPr id="148" name="直線コネクタ 147"/>
        <xdr:cNvCxnSpPr/>
      </xdr:nvCxnSpPr>
      <xdr:spPr>
        <a:xfrm flipV="1">
          <a:off x="14084300" y="5933700"/>
          <a:ext cx="711200" cy="7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27710</xdr:rowOff>
    </xdr:from>
    <xdr:to>
      <xdr:col>68</xdr:col>
      <xdr:colOff>123825</xdr:colOff>
      <xdr:row>30</xdr:row>
      <xdr:rowOff>129310</xdr:rowOff>
    </xdr:to>
    <xdr:sp macro="" textlink="">
      <xdr:nvSpPr>
        <xdr:cNvPr id="149" name="楕円 148"/>
        <xdr:cNvSpPr/>
      </xdr:nvSpPr>
      <xdr:spPr>
        <a:xfrm>
          <a:off x="13271500" y="594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78510</xdr:rowOff>
    </xdr:from>
    <xdr:to>
      <xdr:col>72</xdr:col>
      <xdr:colOff>73025</xdr:colOff>
      <xdr:row>30</xdr:row>
      <xdr:rowOff>92389</xdr:rowOff>
    </xdr:to>
    <xdr:cxnSp macro="">
      <xdr:nvCxnSpPr>
        <xdr:cNvPr id="150" name="直線コネクタ 149"/>
        <xdr:cNvCxnSpPr/>
      </xdr:nvCxnSpPr>
      <xdr:spPr>
        <a:xfrm>
          <a:off x="13322300" y="5993535"/>
          <a:ext cx="762000" cy="1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32198</xdr:rowOff>
    </xdr:from>
    <xdr:to>
      <xdr:col>64</xdr:col>
      <xdr:colOff>123825</xdr:colOff>
      <xdr:row>29</xdr:row>
      <xdr:rowOff>133798</xdr:rowOff>
    </xdr:to>
    <xdr:sp macro="" textlink="">
      <xdr:nvSpPr>
        <xdr:cNvPr id="151" name="楕円 150"/>
        <xdr:cNvSpPr/>
      </xdr:nvSpPr>
      <xdr:spPr>
        <a:xfrm>
          <a:off x="12509500" y="577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82998</xdr:rowOff>
    </xdr:from>
    <xdr:to>
      <xdr:col>68</xdr:col>
      <xdr:colOff>73025</xdr:colOff>
      <xdr:row>30</xdr:row>
      <xdr:rowOff>78510</xdr:rowOff>
    </xdr:to>
    <xdr:cxnSp macro="">
      <xdr:nvCxnSpPr>
        <xdr:cNvPr id="152" name="直線コネクタ 151"/>
        <xdr:cNvCxnSpPr/>
      </xdr:nvCxnSpPr>
      <xdr:spPr>
        <a:xfrm>
          <a:off x="12560300" y="5826573"/>
          <a:ext cx="762000" cy="16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50976</xdr:rowOff>
    </xdr:from>
    <xdr:to>
      <xdr:col>60</xdr:col>
      <xdr:colOff>123825</xdr:colOff>
      <xdr:row>28</xdr:row>
      <xdr:rowOff>152576</xdr:rowOff>
    </xdr:to>
    <xdr:sp macro="" textlink="">
      <xdr:nvSpPr>
        <xdr:cNvPr id="153" name="楕円 152"/>
        <xdr:cNvSpPr/>
      </xdr:nvSpPr>
      <xdr:spPr>
        <a:xfrm>
          <a:off x="11747500" y="562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101776</xdr:rowOff>
    </xdr:from>
    <xdr:to>
      <xdr:col>64</xdr:col>
      <xdr:colOff>73025</xdr:colOff>
      <xdr:row>29</xdr:row>
      <xdr:rowOff>82998</xdr:rowOff>
    </xdr:to>
    <xdr:cxnSp macro="">
      <xdr:nvCxnSpPr>
        <xdr:cNvPr id="154" name="直線コネクタ 153"/>
        <xdr:cNvCxnSpPr/>
      </xdr:nvCxnSpPr>
      <xdr:spPr>
        <a:xfrm>
          <a:off x="11798300" y="5673901"/>
          <a:ext cx="762000" cy="15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2587</xdr:rowOff>
    </xdr:from>
    <xdr:ext cx="469744" cy="259045"/>
    <xdr:sp macro="" textlink="">
      <xdr:nvSpPr>
        <xdr:cNvPr id="155" name="n_1aveValue債務償還比率"/>
        <xdr:cNvSpPr txBox="1"/>
      </xdr:nvSpPr>
      <xdr:spPr>
        <a:xfrm>
          <a:off x="13836727" y="540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13999</xdr:rowOff>
    </xdr:from>
    <xdr:ext cx="469744" cy="259045"/>
    <xdr:sp macro="" textlink="">
      <xdr:nvSpPr>
        <xdr:cNvPr id="156" name="n_2aveValue債務償還比率"/>
        <xdr:cNvSpPr txBox="1"/>
      </xdr:nvSpPr>
      <xdr:spPr>
        <a:xfrm>
          <a:off x="13087427" y="541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6083</xdr:rowOff>
    </xdr:from>
    <xdr:ext cx="469744" cy="259045"/>
    <xdr:sp macro="" textlink="">
      <xdr:nvSpPr>
        <xdr:cNvPr id="157" name="n_3aveValue債務償還比率"/>
        <xdr:cNvSpPr txBox="1"/>
      </xdr:nvSpPr>
      <xdr:spPr>
        <a:xfrm>
          <a:off x="12325427" y="540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158821</xdr:rowOff>
    </xdr:from>
    <xdr:ext cx="469744" cy="259045"/>
    <xdr:sp macro="" textlink="">
      <xdr:nvSpPr>
        <xdr:cNvPr id="158" name="n_4aveValue債務償還比率"/>
        <xdr:cNvSpPr txBox="1"/>
      </xdr:nvSpPr>
      <xdr:spPr>
        <a:xfrm>
          <a:off x="11563427" y="538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134316</xdr:rowOff>
    </xdr:from>
    <xdr:ext cx="469744" cy="259045"/>
    <xdr:sp macro="" textlink="">
      <xdr:nvSpPr>
        <xdr:cNvPr id="159" name="n_1mainValue債務償還比率"/>
        <xdr:cNvSpPr txBox="1"/>
      </xdr:nvSpPr>
      <xdr:spPr>
        <a:xfrm>
          <a:off x="13836727" y="604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120437</xdr:rowOff>
    </xdr:from>
    <xdr:ext cx="469744" cy="259045"/>
    <xdr:sp macro="" textlink="">
      <xdr:nvSpPr>
        <xdr:cNvPr id="160" name="n_2mainValue債務償還比率"/>
        <xdr:cNvSpPr txBox="1"/>
      </xdr:nvSpPr>
      <xdr:spPr>
        <a:xfrm>
          <a:off x="13087427" y="603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124925</xdr:rowOff>
    </xdr:from>
    <xdr:ext cx="469744" cy="259045"/>
    <xdr:sp macro="" textlink="">
      <xdr:nvSpPr>
        <xdr:cNvPr id="161" name="n_3mainValue債務償還比率"/>
        <xdr:cNvSpPr txBox="1"/>
      </xdr:nvSpPr>
      <xdr:spPr>
        <a:xfrm>
          <a:off x="12325427" y="586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143703</xdr:rowOff>
    </xdr:from>
    <xdr:ext cx="469744" cy="259045"/>
    <xdr:sp macro="" textlink="">
      <xdr:nvSpPr>
        <xdr:cNvPr id="162" name="n_4mainValue債務償還比率"/>
        <xdr:cNvSpPr txBox="1"/>
      </xdr:nvSpPr>
      <xdr:spPr>
        <a:xfrm>
          <a:off x="11563427" y="571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北海道平取町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4,785
4,694
743.09
7,940,967
7,865,527
75,318
3,543,366
7,937,666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39.1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144615</xdr:rowOff>
    </xdr:from>
    <xdr:ext cx="405111" cy="259045"/>
    <xdr:sp macro="" textlink="">
      <xdr:nvSpPr>
        <xdr:cNvPr id="63" name="【道路】&#10;有形固定資産減価償却率平均値テキスト"/>
        <xdr:cNvSpPr txBox="1"/>
      </xdr:nvSpPr>
      <xdr:spPr>
        <a:xfrm>
          <a:off x="4673600" y="648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121738</xdr:rowOff>
    </xdr:from>
    <xdr:to>
      <xdr:col>24</xdr:col>
      <xdr:colOff>114300</xdr:colOff>
      <xdr:row>39</xdr:row>
      <xdr:rowOff>51888</xdr:rowOff>
    </xdr:to>
    <xdr:sp macro="" textlink="">
      <xdr:nvSpPr>
        <xdr:cNvPr id="64" name="フローチャート: 判断 63"/>
        <xdr:cNvSpPr/>
      </xdr:nvSpPr>
      <xdr:spPr>
        <a:xfrm>
          <a:off x="4584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125004</xdr:rowOff>
    </xdr:from>
    <xdr:to>
      <xdr:col>20</xdr:col>
      <xdr:colOff>38100</xdr:colOff>
      <xdr:row>39</xdr:row>
      <xdr:rowOff>55154</xdr:rowOff>
    </xdr:to>
    <xdr:sp macro="" textlink="">
      <xdr:nvSpPr>
        <xdr:cNvPr id="65" name="フローチャート: 判断 64"/>
        <xdr:cNvSpPr/>
      </xdr:nvSpPr>
      <xdr:spPr>
        <a:xfrm>
          <a:off x="3746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102144</xdr:rowOff>
    </xdr:from>
    <xdr:to>
      <xdr:col>15</xdr:col>
      <xdr:colOff>101600</xdr:colOff>
      <xdr:row>39</xdr:row>
      <xdr:rowOff>32294</xdr:rowOff>
    </xdr:to>
    <xdr:sp macro="" textlink="">
      <xdr:nvSpPr>
        <xdr:cNvPr id="66" name="フローチャート: 判断 65"/>
        <xdr:cNvSpPr/>
      </xdr:nvSpPr>
      <xdr:spPr>
        <a:xfrm>
          <a:off x="2857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23767</xdr:rowOff>
    </xdr:from>
    <xdr:to>
      <xdr:col>6</xdr:col>
      <xdr:colOff>38100</xdr:colOff>
      <xdr:row>38</xdr:row>
      <xdr:rowOff>125367</xdr:rowOff>
    </xdr:to>
    <xdr:sp macro="" textlink="">
      <xdr:nvSpPr>
        <xdr:cNvPr id="68" name="フローチャート: 判断 67"/>
        <xdr:cNvSpPr/>
      </xdr:nvSpPr>
      <xdr:spPr>
        <a:xfrm>
          <a:off x="1079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4173</xdr:rowOff>
    </xdr:from>
    <xdr:to>
      <xdr:col>24</xdr:col>
      <xdr:colOff>114300</xdr:colOff>
      <xdr:row>39</xdr:row>
      <xdr:rowOff>105773</xdr:rowOff>
    </xdr:to>
    <xdr:sp macro="" textlink="">
      <xdr:nvSpPr>
        <xdr:cNvPr id="74" name="楕円 73"/>
        <xdr:cNvSpPr/>
      </xdr:nvSpPr>
      <xdr:spPr>
        <a:xfrm>
          <a:off x="45847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154050</xdr:rowOff>
    </xdr:from>
    <xdr:ext cx="405111" cy="259045"/>
    <xdr:sp macro="" textlink="">
      <xdr:nvSpPr>
        <xdr:cNvPr id="75" name="【道路】&#10;有形固定資産減価償却率該当値テキスト"/>
        <xdr:cNvSpPr txBox="1"/>
      </xdr:nvSpPr>
      <xdr:spPr>
        <a:xfrm>
          <a:off x="4673600"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146231</xdr:rowOff>
    </xdr:from>
    <xdr:to>
      <xdr:col>20</xdr:col>
      <xdr:colOff>38100</xdr:colOff>
      <xdr:row>39</xdr:row>
      <xdr:rowOff>76381</xdr:rowOff>
    </xdr:to>
    <xdr:sp macro="" textlink="">
      <xdr:nvSpPr>
        <xdr:cNvPr id="76" name="楕円 75"/>
        <xdr:cNvSpPr/>
      </xdr:nvSpPr>
      <xdr:spPr>
        <a:xfrm>
          <a:off x="3746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25581</xdr:rowOff>
    </xdr:from>
    <xdr:to>
      <xdr:col>24</xdr:col>
      <xdr:colOff>63500</xdr:colOff>
      <xdr:row>39</xdr:row>
      <xdr:rowOff>54973</xdr:rowOff>
    </xdr:to>
    <xdr:cxnSp macro="">
      <xdr:nvCxnSpPr>
        <xdr:cNvPr id="77" name="直線コネクタ 76"/>
        <xdr:cNvCxnSpPr/>
      </xdr:nvCxnSpPr>
      <xdr:spPr>
        <a:xfrm>
          <a:off x="3797300" y="671213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116840</xdr:rowOff>
    </xdr:from>
    <xdr:to>
      <xdr:col>15</xdr:col>
      <xdr:colOff>101600</xdr:colOff>
      <xdr:row>39</xdr:row>
      <xdr:rowOff>46990</xdr:rowOff>
    </xdr:to>
    <xdr:sp macro="" textlink="">
      <xdr:nvSpPr>
        <xdr:cNvPr id="78" name="楕円 77"/>
        <xdr:cNvSpPr/>
      </xdr:nvSpPr>
      <xdr:spPr>
        <a:xfrm>
          <a:off x="2857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167640</xdr:rowOff>
    </xdr:from>
    <xdr:to>
      <xdr:col>19</xdr:col>
      <xdr:colOff>177800</xdr:colOff>
      <xdr:row>39</xdr:row>
      <xdr:rowOff>25581</xdr:rowOff>
    </xdr:to>
    <xdr:cxnSp macro="">
      <xdr:nvCxnSpPr>
        <xdr:cNvPr id="79" name="直線コネクタ 78"/>
        <xdr:cNvCxnSpPr/>
      </xdr:nvCxnSpPr>
      <xdr:spPr>
        <a:xfrm>
          <a:off x="2908300" y="668274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87449</xdr:rowOff>
    </xdr:from>
    <xdr:to>
      <xdr:col>10</xdr:col>
      <xdr:colOff>165100</xdr:colOff>
      <xdr:row>39</xdr:row>
      <xdr:rowOff>17599</xdr:rowOff>
    </xdr:to>
    <xdr:sp macro="" textlink="">
      <xdr:nvSpPr>
        <xdr:cNvPr id="80" name="楕円 79"/>
        <xdr:cNvSpPr/>
      </xdr:nvSpPr>
      <xdr:spPr>
        <a:xfrm>
          <a:off x="19685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138249</xdr:rowOff>
    </xdr:from>
    <xdr:to>
      <xdr:col>15</xdr:col>
      <xdr:colOff>50800</xdr:colOff>
      <xdr:row>38</xdr:row>
      <xdr:rowOff>167640</xdr:rowOff>
    </xdr:to>
    <xdr:cxnSp macro="">
      <xdr:nvCxnSpPr>
        <xdr:cNvPr id="81" name="直線コネクタ 80"/>
        <xdr:cNvCxnSpPr/>
      </xdr:nvCxnSpPr>
      <xdr:spPr>
        <a:xfrm>
          <a:off x="2019300" y="665334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64588</xdr:rowOff>
    </xdr:from>
    <xdr:to>
      <xdr:col>6</xdr:col>
      <xdr:colOff>38100</xdr:colOff>
      <xdr:row>38</xdr:row>
      <xdr:rowOff>166188</xdr:rowOff>
    </xdr:to>
    <xdr:sp macro="" textlink="">
      <xdr:nvSpPr>
        <xdr:cNvPr id="82" name="楕円 81"/>
        <xdr:cNvSpPr/>
      </xdr:nvSpPr>
      <xdr:spPr>
        <a:xfrm>
          <a:off x="1079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115388</xdr:rowOff>
    </xdr:from>
    <xdr:to>
      <xdr:col>10</xdr:col>
      <xdr:colOff>114300</xdr:colOff>
      <xdr:row>38</xdr:row>
      <xdr:rowOff>138249</xdr:rowOff>
    </xdr:to>
    <xdr:cxnSp macro="">
      <xdr:nvCxnSpPr>
        <xdr:cNvPr id="83" name="直線コネクタ 82"/>
        <xdr:cNvCxnSpPr/>
      </xdr:nvCxnSpPr>
      <xdr:spPr>
        <a:xfrm>
          <a:off x="1130300" y="663048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71681</xdr:rowOff>
    </xdr:from>
    <xdr:ext cx="405111" cy="259045"/>
    <xdr:sp macro="" textlink="">
      <xdr:nvSpPr>
        <xdr:cNvPr id="84" name="n_1aveValue【道路】&#10;有形固定資産減価償却率"/>
        <xdr:cNvSpPr txBox="1"/>
      </xdr:nvSpPr>
      <xdr:spPr>
        <a:xfrm>
          <a:off x="35820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48821</xdr:rowOff>
    </xdr:from>
    <xdr:ext cx="405111" cy="259045"/>
    <xdr:sp macro="" textlink="">
      <xdr:nvSpPr>
        <xdr:cNvPr id="85" name="n_2aveValue【道路】&#10;有形固定資産減価償却率"/>
        <xdr:cNvSpPr txBox="1"/>
      </xdr:nvSpPr>
      <xdr:spPr>
        <a:xfrm>
          <a:off x="2705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166387</xdr:rowOff>
    </xdr:from>
    <xdr:ext cx="405111" cy="259045"/>
    <xdr:sp macro="" textlink="">
      <xdr:nvSpPr>
        <xdr:cNvPr id="86" name="n_3aveValue【道路】&#10;有形固定資産減価償却率"/>
        <xdr:cNvSpPr txBox="1"/>
      </xdr:nvSpPr>
      <xdr:spPr>
        <a:xfrm>
          <a:off x="1816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141894</xdr:rowOff>
    </xdr:from>
    <xdr:ext cx="405111" cy="259045"/>
    <xdr:sp macro="" textlink="">
      <xdr:nvSpPr>
        <xdr:cNvPr id="87" name="n_4aveValue【道路】&#10;有形固定資産減価償却率"/>
        <xdr:cNvSpPr txBox="1"/>
      </xdr:nvSpPr>
      <xdr:spPr>
        <a:xfrm>
          <a:off x="927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67508</xdr:rowOff>
    </xdr:from>
    <xdr:ext cx="405111" cy="259045"/>
    <xdr:sp macro="" textlink="">
      <xdr:nvSpPr>
        <xdr:cNvPr id="88" name="n_1mainValue【道路】&#10;有形固定資産減価償却率"/>
        <xdr:cNvSpPr txBox="1"/>
      </xdr:nvSpPr>
      <xdr:spPr>
        <a:xfrm>
          <a:off x="35820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38117</xdr:rowOff>
    </xdr:from>
    <xdr:ext cx="405111" cy="259045"/>
    <xdr:sp macro="" textlink="">
      <xdr:nvSpPr>
        <xdr:cNvPr id="89" name="n_2mainValue【道路】&#10;有形固定資産減価償却率"/>
        <xdr:cNvSpPr txBox="1"/>
      </xdr:nvSpPr>
      <xdr:spPr>
        <a:xfrm>
          <a:off x="2705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8726</xdr:rowOff>
    </xdr:from>
    <xdr:ext cx="405111" cy="259045"/>
    <xdr:sp macro="" textlink="">
      <xdr:nvSpPr>
        <xdr:cNvPr id="90" name="n_3mainValue【道路】&#10;有形固定資産減価償却率"/>
        <xdr:cNvSpPr txBox="1"/>
      </xdr:nvSpPr>
      <xdr:spPr>
        <a:xfrm>
          <a:off x="1816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157315</xdr:rowOff>
    </xdr:from>
    <xdr:ext cx="405111" cy="259045"/>
    <xdr:sp macro="" textlink="">
      <xdr:nvSpPr>
        <xdr:cNvPr id="91" name="n_4mainValue【道路】&#10;有形固定資産減価償却率"/>
        <xdr:cNvSpPr txBox="1"/>
      </xdr:nvSpPr>
      <xdr:spPr>
        <a:xfrm>
          <a:off x="927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68709</xdr:rowOff>
    </xdr:from>
    <xdr:to>
      <xdr:col>54</xdr:col>
      <xdr:colOff>189865</xdr:colOff>
      <xdr:row>42</xdr:row>
      <xdr:rowOff>37879</xdr:rowOff>
    </xdr:to>
    <xdr:cxnSp macro="">
      <xdr:nvCxnSpPr>
        <xdr:cNvPr id="115" name="直線コネクタ 114"/>
        <xdr:cNvCxnSpPr/>
      </xdr:nvCxnSpPr>
      <xdr:spPr>
        <a:xfrm flipV="1">
          <a:off x="10476865" y="5726559"/>
          <a:ext cx="0" cy="151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41706</xdr:rowOff>
    </xdr:from>
    <xdr:ext cx="469744" cy="259045"/>
    <xdr:sp macro="" textlink="">
      <xdr:nvSpPr>
        <xdr:cNvPr id="116" name="【道路】&#10;一人当たり延長最小値テキスト"/>
        <xdr:cNvSpPr txBox="1"/>
      </xdr:nvSpPr>
      <xdr:spPr>
        <a:xfrm>
          <a:off x="10515600" y="72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37879</xdr:rowOff>
    </xdr:from>
    <xdr:to>
      <xdr:col>55</xdr:col>
      <xdr:colOff>88900</xdr:colOff>
      <xdr:row>42</xdr:row>
      <xdr:rowOff>37879</xdr:rowOff>
    </xdr:to>
    <xdr:cxnSp macro="">
      <xdr:nvCxnSpPr>
        <xdr:cNvPr id="117" name="直線コネクタ 116"/>
        <xdr:cNvCxnSpPr/>
      </xdr:nvCxnSpPr>
      <xdr:spPr>
        <a:xfrm>
          <a:off x="10388600" y="7238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15386</xdr:rowOff>
    </xdr:from>
    <xdr:ext cx="599010" cy="259045"/>
    <xdr:sp macro="" textlink="">
      <xdr:nvSpPr>
        <xdr:cNvPr id="118" name="【道路】&#10;一人当たり延長最大値テキスト"/>
        <xdr:cNvSpPr txBox="1"/>
      </xdr:nvSpPr>
      <xdr:spPr>
        <a:xfrm>
          <a:off x="10515600" y="550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68709</xdr:rowOff>
    </xdr:from>
    <xdr:to>
      <xdr:col>55</xdr:col>
      <xdr:colOff>88900</xdr:colOff>
      <xdr:row>33</xdr:row>
      <xdr:rowOff>68709</xdr:rowOff>
    </xdr:to>
    <xdr:cxnSp macro="">
      <xdr:nvCxnSpPr>
        <xdr:cNvPr id="119" name="直線コネクタ 118"/>
        <xdr:cNvCxnSpPr/>
      </xdr:nvCxnSpPr>
      <xdr:spPr>
        <a:xfrm>
          <a:off x="10388600" y="572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16662</xdr:rowOff>
    </xdr:from>
    <xdr:ext cx="534377" cy="259045"/>
    <xdr:sp macro="" textlink="">
      <xdr:nvSpPr>
        <xdr:cNvPr id="120" name="【道路】&#10;一人当たり延長平均値テキスト"/>
        <xdr:cNvSpPr txBox="1"/>
      </xdr:nvSpPr>
      <xdr:spPr>
        <a:xfrm>
          <a:off x="10515600" y="6874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165235</xdr:rowOff>
    </xdr:from>
    <xdr:to>
      <xdr:col>55</xdr:col>
      <xdr:colOff>50800</xdr:colOff>
      <xdr:row>41</xdr:row>
      <xdr:rowOff>95385</xdr:rowOff>
    </xdr:to>
    <xdr:sp macro="" textlink="">
      <xdr:nvSpPr>
        <xdr:cNvPr id="121" name="フローチャート: 判断 120"/>
        <xdr:cNvSpPr/>
      </xdr:nvSpPr>
      <xdr:spPr>
        <a:xfrm>
          <a:off x="10426700" y="702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43297</xdr:rowOff>
    </xdr:from>
    <xdr:to>
      <xdr:col>50</xdr:col>
      <xdr:colOff>165100</xdr:colOff>
      <xdr:row>41</xdr:row>
      <xdr:rowOff>144897</xdr:rowOff>
    </xdr:to>
    <xdr:sp macro="" textlink="">
      <xdr:nvSpPr>
        <xdr:cNvPr id="122" name="フローチャート: 判断 121"/>
        <xdr:cNvSpPr/>
      </xdr:nvSpPr>
      <xdr:spPr>
        <a:xfrm>
          <a:off x="9588500" y="70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21967</xdr:rowOff>
    </xdr:from>
    <xdr:to>
      <xdr:col>46</xdr:col>
      <xdr:colOff>38100</xdr:colOff>
      <xdr:row>41</xdr:row>
      <xdr:rowOff>123567</xdr:rowOff>
    </xdr:to>
    <xdr:sp macro="" textlink="">
      <xdr:nvSpPr>
        <xdr:cNvPr id="123" name="フローチャート: 判断 122"/>
        <xdr:cNvSpPr/>
      </xdr:nvSpPr>
      <xdr:spPr>
        <a:xfrm>
          <a:off x="8699500" y="705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49312</xdr:rowOff>
    </xdr:from>
    <xdr:to>
      <xdr:col>41</xdr:col>
      <xdr:colOff>101600</xdr:colOff>
      <xdr:row>41</xdr:row>
      <xdr:rowOff>150912</xdr:rowOff>
    </xdr:to>
    <xdr:sp macro="" textlink="">
      <xdr:nvSpPr>
        <xdr:cNvPr id="124" name="フローチャート: 判断 123"/>
        <xdr:cNvSpPr/>
      </xdr:nvSpPr>
      <xdr:spPr>
        <a:xfrm>
          <a:off x="7810500" y="707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46439</xdr:rowOff>
    </xdr:from>
    <xdr:to>
      <xdr:col>36</xdr:col>
      <xdr:colOff>165100</xdr:colOff>
      <xdr:row>41</xdr:row>
      <xdr:rowOff>148039</xdr:rowOff>
    </xdr:to>
    <xdr:sp macro="" textlink="">
      <xdr:nvSpPr>
        <xdr:cNvPr id="125" name="フローチャート: 判断 124"/>
        <xdr:cNvSpPr/>
      </xdr:nvSpPr>
      <xdr:spPr>
        <a:xfrm>
          <a:off x="6921500" y="707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65340</xdr:rowOff>
    </xdr:from>
    <xdr:to>
      <xdr:col>55</xdr:col>
      <xdr:colOff>50800</xdr:colOff>
      <xdr:row>41</xdr:row>
      <xdr:rowOff>166940</xdr:rowOff>
    </xdr:to>
    <xdr:sp macro="" textlink="">
      <xdr:nvSpPr>
        <xdr:cNvPr id="131" name="楕円 130"/>
        <xdr:cNvSpPr/>
      </xdr:nvSpPr>
      <xdr:spPr>
        <a:xfrm>
          <a:off x="10426700" y="709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151717</xdr:rowOff>
    </xdr:from>
    <xdr:ext cx="534377" cy="259045"/>
    <xdr:sp macro="" textlink="">
      <xdr:nvSpPr>
        <xdr:cNvPr id="132" name="【道路】&#10;一人当たり延長該当値テキスト"/>
        <xdr:cNvSpPr txBox="1"/>
      </xdr:nvSpPr>
      <xdr:spPr>
        <a:xfrm>
          <a:off x="10515600" y="700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67476</xdr:rowOff>
    </xdr:from>
    <xdr:to>
      <xdr:col>50</xdr:col>
      <xdr:colOff>165100</xdr:colOff>
      <xdr:row>41</xdr:row>
      <xdr:rowOff>169076</xdr:rowOff>
    </xdr:to>
    <xdr:sp macro="" textlink="">
      <xdr:nvSpPr>
        <xdr:cNvPr id="133" name="楕円 132"/>
        <xdr:cNvSpPr/>
      </xdr:nvSpPr>
      <xdr:spPr>
        <a:xfrm>
          <a:off x="9588500" y="709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116140</xdr:rowOff>
    </xdr:from>
    <xdr:to>
      <xdr:col>55</xdr:col>
      <xdr:colOff>0</xdr:colOff>
      <xdr:row>41</xdr:row>
      <xdr:rowOff>118276</xdr:rowOff>
    </xdr:to>
    <xdr:cxnSp macro="">
      <xdr:nvCxnSpPr>
        <xdr:cNvPr id="134" name="直線コネクタ 133"/>
        <xdr:cNvCxnSpPr/>
      </xdr:nvCxnSpPr>
      <xdr:spPr>
        <a:xfrm flipV="1">
          <a:off x="9639300" y="7145590"/>
          <a:ext cx="838200" cy="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69152</xdr:rowOff>
    </xdr:from>
    <xdr:to>
      <xdr:col>46</xdr:col>
      <xdr:colOff>38100</xdr:colOff>
      <xdr:row>41</xdr:row>
      <xdr:rowOff>170752</xdr:rowOff>
    </xdr:to>
    <xdr:sp macro="" textlink="">
      <xdr:nvSpPr>
        <xdr:cNvPr id="135" name="楕円 134"/>
        <xdr:cNvSpPr/>
      </xdr:nvSpPr>
      <xdr:spPr>
        <a:xfrm>
          <a:off x="8699500" y="709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118276</xdr:rowOff>
    </xdr:from>
    <xdr:to>
      <xdr:col>50</xdr:col>
      <xdr:colOff>114300</xdr:colOff>
      <xdr:row>41</xdr:row>
      <xdr:rowOff>119952</xdr:rowOff>
    </xdr:to>
    <xdr:cxnSp macro="">
      <xdr:nvCxnSpPr>
        <xdr:cNvPr id="136" name="直線コネクタ 135"/>
        <xdr:cNvCxnSpPr/>
      </xdr:nvCxnSpPr>
      <xdr:spPr>
        <a:xfrm flipV="1">
          <a:off x="8750300" y="7147726"/>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71141</xdr:rowOff>
    </xdr:from>
    <xdr:to>
      <xdr:col>41</xdr:col>
      <xdr:colOff>101600</xdr:colOff>
      <xdr:row>42</xdr:row>
      <xdr:rowOff>1291</xdr:rowOff>
    </xdr:to>
    <xdr:sp macro="" textlink="">
      <xdr:nvSpPr>
        <xdr:cNvPr id="137" name="楕円 136"/>
        <xdr:cNvSpPr/>
      </xdr:nvSpPr>
      <xdr:spPr>
        <a:xfrm>
          <a:off x="7810500" y="710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119952</xdr:rowOff>
    </xdr:from>
    <xdr:to>
      <xdr:col>45</xdr:col>
      <xdr:colOff>177800</xdr:colOff>
      <xdr:row>41</xdr:row>
      <xdr:rowOff>121941</xdr:rowOff>
    </xdr:to>
    <xdr:cxnSp macro="">
      <xdr:nvCxnSpPr>
        <xdr:cNvPr id="138" name="直線コネクタ 137"/>
        <xdr:cNvCxnSpPr/>
      </xdr:nvCxnSpPr>
      <xdr:spPr>
        <a:xfrm flipV="1">
          <a:off x="7861300" y="7149402"/>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73237</xdr:rowOff>
    </xdr:from>
    <xdr:to>
      <xdr:col>36</xdr:col>
      <xdr:colOff>165100</xdr:colOff>
      <xdr:row>42</xdr:row>
      <xdr:rowOff>3387</xdr:rowOff>
    </xdr:to>
    <xdr:sp macro="" textlink="">
      <xdr:nvSpPr>
        <xdr:cNvPr id="139" name="楕円 138"/>
        <xdr:cNvSpPr/>
      </xdr:nvSpPr>
      <xdr:spPr>
        <a:xfrm>
          <a:off x="6921500" y="710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121941</xdr:rowOff>
    </xdr:from>
    <xdr:to>
      <xdr:col>41</xdr:col>
      <xdr:colOff>50800</xdr:colOff>
      <xdr:row>41</xdr:row>
      <xdr:rowOff>124037</xdr:rowOff>
    </xdr:to>
    <xdr:cxnSp macro="">
      <xdr:nvCxnSpPr>
        <xdr:cNvPr id="140" name="直線コネクタ 139"/>
        <xdr:cNvCxnSpPr/>
      </xdr:nvCxnSpPr>
      <xdr:spPr>
        <a:xfrm flipV="1">
          <a:off x="6972300" y="7151391"/>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161424</xdr:rowOff>
    </xdr:from>
    <xdr:ext cx="534377" cy="259045"/>
    <xdr:sp macro="" textlink="">
      <xdr:nvSpPr>
        <xdr:cNvPr id="141" name="n_1aveValue【道路】&#10;一人当たり延長"/>
        <xdr:cNvSpPr txBox="1"/>
      </xdr:nvSpPr>
      <xdr:spPr>
        <a:xfrm>
          <a:off x="9359411" y="684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140094</xdr:rowOff>
    </xdr:from>
    <xdr:ext cx="534377" cy="259045"/>
    <xdr:sp macro="" textlink="">
      <xdr:nvSpPr>
        <xdr:cNvPr id="142" name="n_2aveValue【道路】&#10;一人当たり延長"/>
        <xdr:cNvSpPr txBox="1"/>
      </xdr:nvSpPr>
      <xdr:spPr>
        <a:xfrm>
          <a:off x="8483111" y="682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167439</xdr:rowOff>
    </xdr:from>
    <xdr:ext cx="534377" cy="259045"/>
    <xdr:sp macro="" textlink="">
      <xdr:nvSpPr>
        <xdr:cNvPr id="143" name="n_3aveValue【道路】&#10;一人当たり延長"/>
        <xdr:cNvSpPr txBox="1"/>
      </xdr:nvSpPr>
      <xdr:spPr>
        <a:xfrm>
          <a:off x="7594111" y="685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164566</xdr:rowOff>
    </xdr:from>
    <xdr:ext cx="534377" cy="259045"/>
    <xdr:sp macro="" textlink="">
      <xdr:nvSpPr>
        <xdr:cNvPr id="144" name="n_4aveValue【道路】&#10;一人当たり延長"/>
        <xdr:cNvSpPr txBox="1"/>
      </xdr:nvSpPr>
      <xdr:spPr>
        <a:xfrm>
          <a:off x="6705111" y="685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160203</xdr:rowOff>
    </xdr:from>
    <xdr:ext cx="534377" cy="259045"/>
    <xdr:sp macro="" textlink="">
      <xdr:nvSpPr>
        <xdr:cNvPr id="145" name="n_1mainValue【道路】&#10;一人当たり延長"/>
        <xdr:cNvSpPr txBox="1"/>
      </xdr:nvSpPr>
      <xdr:spPr>
        <a:xfrm>
          <a:off x="9359411" y="718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161879</xdr:rowOff>
    </xdr:from>
    <xdr:ext cx="534377" cy="259045"/>
    <xdr:sp macro="" textlink="">
      <xdr:nvSpPr>
        <xdr:cNvPr id="146" name="n_2mainValue【道路】&#10;一人当たり延長"/>
        <xdr:cNvSpPr txBox="1"/>
      </xdr:nvSpPr>
      <xdr:spPr>
        <a:xfrm>
          <a:off x="8483111" y="719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163868</xdr:rowOff>
    </xdr:from>
    <xdr:ext cx="534377" cy="259045"/>
    <xdr:sp macro="" textlink="">
      <xdr:nvSpPr>
        <xdr:cNvPr id="147" name="n_3mainValue【道路】&#10;一人当たり延長"/>
        <xdr:cNvSpPr txBox="1"/>
      </xdr:nvSpPr>
      <xdr:spPr>
        <a:xfrm>
          <a:off x="7594111" y="719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165964</xdr:rowOff>
    </xdr:from>
    <xdr:ext cx="534377" cy="259045"/>
    <xdr:sp macro="" textlink="">
      <xdr:nvSpPr>
        <xdr:cNvPr id="148" name="n_4mainValue【道路】&#10;一人当たり延長"/>
        <xdr:cNvSpPr txBox="1"/>
      </xdr:nvSpPr>
      <xdr:spPr>
        <a:xfrm>
          <a:off x="6705111" y="719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50619</xdr:rowOff>
    </xdr:to>
    <xdr:cxnSp macro="">
      <xdr:nvCxnSpPr>
        <xdr:cNvPr id="174" name="直線コネクタ 173"/>
        <xdr:cNvCxnSpPr/>
      </xdr:nvCxnSpPr>
      <xdr:spPr>
        <a:xfrm flipV="1">
          <a:off x="4634865" y="9539151"/>
          <a:ext cx="0" cy="148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54446</xdr:rowOff>
    </xdr:from>
    <xdr:ext cx="405111" cy="259045"/>
    <xdr:sp macro="" textlink="">
      <xdr:nvSpPr>
        <xdr:cNvPr id="175" name="【橋りょう・トンネル】&#10;有形固定資産減価償却率最小値テキスト"/>
        <xdr:cNvSpPr txBox="1"/>
      </xdr:nvSpPr>
      <xdr:spPr>
        <a:xfrm>
          <a:off x="4673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50619</xdr:rowOff>
    </xdr:from>
    <xdr:to>
      <xdr:col>24</xdr:col>
      <xdr:colOff>152400</xdr:colOff>
      <xdr:row>64</xdr:row>
      <xdr:rowOff>50619</xdr:rowOff>
    </xdr:to>
    <xdr:cxnSp macro="">
      <xdr:nvCxnSpPr>
        <xdr:cNvPr id="176" name="直線コネクタ 175"/>
        <xdr:cNvCxnSpPr/>
      </xdr:nvCxnSpPr>
      <xdr:spPr>
        <a:xfrm>
          <a:off x="4546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177" name="【橋りょう・トンネル】&#10;有形固定資産減価償却率最大値テキスト"/>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178" name="直線コネクタ 177"/>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95811</xdr:rowOff>
    </xdr:from>
    <xdr:ext cx="405111" cy="259045"/>
    <xdr:sp macro="" textlink="">
      <xdr:nvSpPr>
        <xdr:cNvPr id="179" name="【橋りょう・トンネル】&#10;有形固定資産減価償却率平均値テキスト"/>
        <xdr:cNvSpPr txBox="1"/>
      </xdr:nvSpPr>
      <xdr:spPr>
        <a:xfrm>
          <a:off x="4673600" y="1038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80" name="フローチャート: 判断 179"/>
        <xdr:cNvSpPr/>
      </xdr:nvSpPr>
      <xdr:spPr>
        <a:xfrm>
          <a:off x="4584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71665</xdr:rowOff>
    </xdr:from>
    <xdr:to>
      <xdr:col>20</xdr:col>
      <xdr:colOff>38100</xdr:colOff>
      <xdr:row>61</xdr:row>
      <xdr:rowOff>1815</xdr:rowOff>
    </xdr:to>
    <xdr:sp macro="" textlink="">
      <xdr:nvSpPr>
        <xdr:cNvPr id="181" name="フローチャート: 判断 180"/>
        <xdr:cNvSpPr/>
      </xdr:nvSpPr>
      <xdr:spPr>
        <a:xfrm>
          <a:off x="3746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37374</xdr:rowOff>
    </xdr:from>
    <xdr:to>
      <xdr:col>15</xdr:col>
      <xdr:colOff>101600</xdr:colOff>
      <xdr:row>60</xdr:row>
      <xdr:rowOff>138974</xdr:rowOff>
    </xdr:to>
    <xdr:sp macro="" textlink="">
      <xdr:nvSpPr>
        <xdr:cNvPr id="182" name="フローチャート: 判断 181"/>
        <xdr:cNvSpPr/>
      </xdr:nvSpPr>
      <xdr:spPr>
        <a:xfrm>
          <a:off x="2857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83" name="フローチャート: 判断 182"/>
        <xdr:cNvSpPr/>
      </xdr:nvSpPr>
      <xdr:spPr>
        <a:xfrm>
          <a:off x="1968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153307</xdr:rowOff>
    </xdr:from>
    <xdr:to>
      <xdr:col>6</xdr:col>
      <xdr:colOff>38100</xdr:colOff>
      <xdr:row>60</xdr:row>
      <xdr:rowOff>83457</xdr:rowOff>
    </xdr:to>
    <xdr:sp macro="" textlink="">
      <xdr:nvSpPr>
        <xdr:cNvPr id="184" name="フローチャート: 判断 183"/>
        <xdr:cNvSpPr/>
      </xdr:nvSpPr>
      <xdr:spPr>
        <a:xfrm>
          <a:off x="1079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43906</xdr:rowOff>
    </xdr:from>
    <xdr:to>
      <xdr:col>24</xdr:col>
      <xdr:colOff>114300</xdr:colOff>
      <xdr:row>59</xdr:row>
      <xdr:rowOff>145506</xdr:rowOff>
    </xdr:to>
    <xdr:sp macro="" textlink="">
      <xdr:nvSpPr>
        <xdr:cNvPr id="190" name="楕円 189"/>
        <xdr:cNvSpPr/>
      </xdr:nvSpPr>
      <xdr:spPr>
        <a:xfrm>
          <a:off x="4584700" y="1015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66783</xdr:rowOff>
    </xdr:from>
    <xdr:ext cx="405111" cy="259045"/>
    <xdr:sp macro="" textlink="">
      <xdr:nvSpPr>
        <xdr:cNvPr id="191" name="【橋りょう・トンネル】&#10;有形固定資産減価償却率該当値テキスト"/>
        <xdr:cNvSpPr txBox="1"/>
      </xdr:nvSpPr>
      <xdr:spPr>
        <a:xfrm>
          <a:off x="4673600" y="1001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81462</xdr:rowOff>
    </xdr:from>
    <xdr:to>
      <xdr:col>20</xdr:col>
      <xdr:colOff>38100</xdr:colOff>
      <xdr:row>60</xdr:row>
      <xdr:rowOff>11612</xdr:rowOff>
    </xdr:to>
    <xdr:sp macro="" textlink="">
      <xdr:nvSpPr>
        <xdr:cNvPr id="192" name="楕円 191"/>
        <xdr:cNvSpPr/>
      </xdr:nvSpPr>
      <xdr:spPr>
        <a:xfrm>
          <a:off x="3746500" y="1019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94706</xdr:rowOff>
    </xdr:from>
    <xdr:to>
      <xdr:col>24</xdr:col>
      <xdr:colOff>63500</xdr:colOff>
      <xdr:row>59</xdr:row>
      <xdr:rowOff>132262</xdr:rowOff>
    </xdr:to>
    <xdr:cxnSp macro="">
      <xdr:nvCxnSpPr>
        <xdr:cNvPr id="193" name="直線コネクタ 192"/>
        <xdr:cNvCxnSpPr/>
      </xdr:nvCxnSpPr>
      <xdr:spPr>
        <a:xfrm flipV="1">
          <a:off x="3797300" y="10210256"/>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37374</xdr:rowOff>
    </xdr:from>
    <xdr:to>
      <xdr:col>15</xdr:col>
      <xdr:colOff>101600</xdr:colOff>
      <xdr:row>60</xdr:row>
      <xdr:rowOff>138974</xdr:rowOff>
    </xdr:to>
    <xdr:sp macro="" textlink="">
      <xdr:nvSpPr>
        <xdr:cNvPr id="194" name="楕円 193"/>
        <xdr:cNvSpPr/>
      </xdr:nvSpPr>
      <xdr:spPr>
        <a:xfrm>
          <a:off x="28575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132262</xdr:rowOff>
    </xdr:from>
    <xdr:to>
      <xdr:col>19</xdr:col>
      <xdr:colOff>177800</xdr:colOff>
      <xdr:row>60</xdr:row>
      <xdr:rowOff>88174</xdr:rowOff>
    </xdr:to>
    <xdr:cxnSp macro="">
      <xdr:nvCxnSpPr>
        <xdr:cNvPr id="195" name="直線コネクタ 194"/>
        <xdr:cNvCxnSpPr/>
      </xdr:nvCxnSpPr>
      <xdr:spPr>
        <a:xfrm flipV="1">
          <a:off x="2908300" y="10247812"/>
          <a:ext cx="889000" cy="12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9616</xdr:rowOff>
    </xdr:from>
    <xdr:to>
      <xdr:col>10</xdr:col>
      <xdr:colOff>165100</xdr:colOff>
      <xdr:row>60</xdr:row>
      <xdr:rowOff>111216</xdr:rowOff>
    </xdr:to>
    <xdr:sp macro="" textlink="">
      <xdr:nvSpPr>
        <xdr:cNvPr id="196" name="楕円 195"/>
        <xdr:cNvSpPr/>
      </xdr:nvSpPr>
      <xdr:spPr>
        <a:xfrm>
          <a:off x="19685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60416</xdr:rowOff>
    </xdr:from>
    <xdr:to>
      <xdr:col>15</xdr:col>
      <xdr:colOff>50800</xdr:colOff>
      <xdr:row>60</xdr:row>
      <xdr:rowOff>88174</xdr:rowOff>
    </xdr:to>
    <xdr:cxnSp macro="">
      <xdr:nvCxnSpPr>
        <xdr:cNvPr id="197" name="直線コネクタ 196"/>
        <xdr:cNvCxnSpPr/>
      </xdr:nvCxnSpPr>
      <xdr:spPr>
        <a:xfrm>
          <a:off x="2019300" y="1034741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12881</xdr:rowOff>
    </xdr:from>
    <xdr:to>
      <xdr:col>6</xdr:col>
      <xdr:colOff>38100</xdr:colOff>
      <xdr:row>60</xdr:row>
      <xdr:rowOff>114481</xdr:rowOff>
    </xdr:to>
    <xdr:sp macro="" textlink="">
      <xdr:nvSpPr>
        <xdr:cNvPr id="198" name="楕円 197"/>
        <xdr:cNvSpPr/>
      </xdr:nvSpPr>
      <xdr:spPr>
        <a:xfrm>
          <a:off x="1079500" y="1029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60416</xdr:rowOff>
    </xdr:from>
    <xdr:to>
      <xdr:col>10</xdr:col>
      <xdr:colOff>114300</xdr:colOff>
      <xdr:row>60</xdr:row>
      <xdr:rowOff>63681</xdr:rowOff>
    </xdr:to>
    <xdr:cxnSp macro="">
      <xdr:nvCxnSpPr>
        <xdr:cNvPr id="199" name="直線コネクタ 198"/>
        <xdr:cNvCxnSpPr/>
      </xdr:nvCxnSpPr>
      <xdr:spPr>
        <a:xfrm flipV="1">
          <a:off x="1130300" y="1034741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164392</xdr:rowOff>
    </xdr:from>
    <xdr:ext cx="405111" cy="259045"/>
    <xdr:sp macro="" textlink="">
      <xdr:nvSpPr>
        <xdr:cNvPr id="200" name="n_1aveValue【橋りょう・トンネル】&#10;有形固定資産減価償却率"/>
        <xdr:cNvSpPr txBox="1"/>
      </xdr:nvSpPr>
      <xdr:spPr>
        <a:xfrm>
          <a:off x="35820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130101</xdr:rowOff>
    </xdr:from>
    <xdr:ext cx="405111" cy="259045"/>
    <xdr:sp macro="" textlink="">
      <xdr:nvSpPr>
        <xdr:cNvPr id="201" name="n_2aveValue【橋りょう・トンネル】&#10;有形固定資産減価償却率"/>
        <xdr:cNvSpPr txBox="1"/>
      </xdr:nvSpPr>
      <xdr:spPr>
        <a:xfrm>
          <a:off x="27057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115405</xdr:rowOff>
    </xdr:from>
    <xdr:ext cx="405111" cy="259045"/>
    <xdr:sp macro="" textlink="">
      <xdr:nvSpPr>
        <xdr:cNvPr id="202" name="n_3aveValue【橋りょう・トンネル】&#10;有形固定資産減価償却率"/>
        <xdr:cNvSpPr txBox="1"/>
      </xdr:nvSpPr>
      <xdr:spPr>
        <a:xfrm>
          <a:off x="1816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99984</xdr:rowOff>
    </xdr:from>
    <xdr:ext cx="405111" cy="259045"/>
    <xdr:sp macro="" textlink="">
      <xdr:nvSpPr>
        <xdr:cNvPr id="203" name="n_4aveValue【橋りょう・トンネル】&#10;有形固定資産減価償却率"/>
        <xdr:cNvSpPr txBox="1"/>
      </xdr:nvSpPr>
      <xdr:spPr>
        <a:xfrm>
          <a:off x="927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28139</xdr:rowOff>
    </xdr:from>
    <xdr:ext cx="405111" cy="259045"/>
    <xdr:sp macro="" textlink="">
      <xdr:nvSpPr>
        <xdr:cNvPr id="204" name="n_1mainValue【橋りょう・トンネル】&#10;有形固定資産減価償却率"/>
        <xdr:cNvSpPr txBox="1"/>
      </xdr:nvSpPr>
      <xdr:spPr>
        <a:xfrm>
          <a:off x="35820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155501</xdr:rowOff>
    </xdr:from>
    <xdr:ext cx="405111" cy="259045"/>
    <xdr:sp macro="" textlink="">
      <xdr:nvSpPr>
        <xdr:cNvPr id="205" name="n_2mainValue【橋りょう・トンネル】&#10;有形固定資産減価償却率"/>
        <xdr:cNvSpPr txBox="1"/>
      </xdr:nvSpPr>
      <xdr:spPr>
        <a:xfrm>
          <a:off x="2705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127743</xdr:rowOff>
    </xdr:from>
    <xdr:ext cx="405111" cy="259045"/>
    <xdr:sp macro="" textlink="">
      <xdr:nvSpPr>
        <xdr:cNvPr id="206" name="n_3mainValue【橋りょう・トンネル】&#10;有形固定資産減価償却率"/>
        <xdr:cNvSpPr txBox="1"/>
      </xdr:nvSpPr>
      <xdr:spPr>
        <a:xfrm>
          <a:off x="18167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105608</xdr:rowOff>
    </xdr:from>
    <xdr:ext cx="405111" cy="259045"/>
    <xdr:sp macro="" textlink="">
      <xdr:nvSpPr>
        <xdr:cNvPr id="207" name="n_4mainValue【橋りょう・トンネル】&#10;有形固定資産減価償却率"/>
        <xdr:cNvSpPr txBox="1"/>
      </xdr:nvSpPr>
      <xdr:spPr>
        <a:xfrm>
          <a:off x="927744" y="1039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23888</xdr:rowOff>
    </xdr:from>
    <xdr:to>
      <xdr:col>54</xdr:col>
      <xdr:colOff>189865</xdr:colOff>
      <xdr:row>63</xdr:row>
      <xdr:rowOff>169952</xdr:rowOff>
    </xdr:to>
    <xdr:cxnSp macro="">
      <xdr:nvCxnSpPr>
        <xdr:cNvPr id="229" name="直線コネクタ 228"/>
        <xdr:cNvCxnSpPr/>
      </xdr:nvCxnSpPr>
      <xdr:spPr>
        <a:xfrm flipV="1">
          <a:off x="10476865" y="9625088"/>
          <a:ext cx="0" cy="1346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2329</xdr:rowOff>
    </xdr:from>
    <xdr:ext cx="469744" cy="259045"/>
    <xdr:sp macro="" textlink="">
      <xdr:nvSpPr>
        <xdr:cNvPr id="230" name="【橋りょう・トンネル】&#10;一人当たり有形固定資産（償却資産）額最小値テキスト"/>
        <xdr:cNvSpPr txBox="1"/>
      </xdr:nvSpPr>
      <xdr:spPr>
        <a:xfrm>
          <a:off x="10515600" y="1097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169952</xdr:rowOff>
    </xdr:from>
    <xdr:to>
      <xdr:col>55</xdr:col>
      <xdr:colOff>88900</xdr:colOff>
      <xdr:row>63</xdr:row>
      <xdr:rowOff>169952</xdr:rowOff>
    </xdr:to>
    <xdr:cxnSp macro="">
      <xdr:nvCxnSpPr>
        <xdr:cNvPr id="231" name="直線コネクタ 230"/>
        <xdr:cNvCxnSpPr/>
      </xdr:nvCxnSpPr>
      <xdr:spPr>
        <a:xfrm>
          <a:off x="10388600" y="10971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142015</xdr:rowOff>
    </xdr:from>
    <xdr:ext cx="690189" cy="259045"/>
    <xdr:sp macro="" textlink="">
      <xdr:nvSpPr>
        <xdr:cNvPr id="232" name="【橋りょう・トンネル】&#10;一人当たり有形固定資産（償却資産）額最大値テキスト"/>
        <xdr:cNvSpPr txBox="1"/>
      </xdr:nvSpPr>
      <xdr:spPr>
        <a:xfrm>
          <a:off x="10515600" y="94003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23888</xdr:rowOff>
    </xdr:from>
    <xdr:to>
      <xdr:col>55</xdr:col>
      <xdr:colOff>88900</xdr:colOff>
      <xdr:row>56</xdr:row>
      <xdr:rowOff>23888</xdr:rowOff>
    </xdr:to>
    <xdr:cxnSp macro="">
      <xdr:nvCxnSpPr>
        <xdr:cNvPr id="233" name="直線コネクタ 232"/>
        <xdr:cNvCxnSpPr/>
      </xdr:nvCxnSpPr>
      <xdr:spPr>
        <a:xfrm>
          <a:off x="10388600" y="962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58564</xdr:rowOff>
    </xdr:from>
    <xdr:ext cx="690189" cy="259045"/>
    <xdr:sp macro="" textlink="">
      <xdr:nvSpPr>
        <xdr:cNvPr id="234" name="【橋りょう・トンネル】&#10;一人当たり有形固定資産（償却資産）額平均値テキスト"/>
        <xdr:cNvSpPr txBox="1"/>
      </xdr:nvSpPr>
      <xdr:spPr>
        <a:xfrm>
          <a:off x="10515600" y="1051701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35687</xdr:rowOff>
    </xdr:from>
    <xdr:to>
      <xdr:col>55</xdr:col>
      <xdr:colOff>50800</xdr:colOff>
      <xdr:row>62</xdr:row>
      <xdr:rowOff>137287</xdr:rowOff>
    </xdr:to>
    <xdr:sp macro="" textlink="">
      <xdr:nvSpPr>
        <xdr:cNvPr id="235" name="フローチャート: 判断 234"/>
        <xdr:cNvSpPr/>
      </xdr:nvSpPr>
      <xdr:spPr>
        <a:xfrm>
          <a:off x="10426700" y="1066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76238</xdr:rowOff>
    </xdr:from>
    <xdr:to>
      <xdr:col>50</xdr:col>
      <xdr:colOff>165100</xdr:colOff>
      <xdr:row>63</xdr:row>
      <xdr:rowOff>6388</xdr:rowOff>
    </xdr:to>
    <xdr:sp macro="" textlink="">
      <xdr:nvSpPr>
        <xdr:cNvPr id="236" name="フローチャート: 判断 235"/>
        <xdr:cNvSpPr/>
      </xdr:nvSpPr>
      <xdr:spPr>
        <a:xfrm>
          <a:off x="9588500" y="1070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81222</xdr:rowOff>
    </xdr:from>
    <xdr:to>
      <xdr:col>46</xdr:col>
      <xdr:colOff>38100</xdr:colOff>
      <xdr:row>63</xdr:row>
      <xdr:rowOff>11372</xdr:rowOff>
    </xdr:to>
    <xdr:sp macro="" textlink="">
      <xdr:nvSpPr>
        <xdr:cNvPr id="237" name="フローチャート: 判断 236"/>
        <xdr:cNvSpPr/>
      </xdr:nvSpPr>
      <xdr:spPr>
        <a:xfrm>
          <a:off x="8699500" y="1071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122005</xdr:rowOff>
    </xdr:from>
    <xdr:to>
      <xdr:col>41</xdr:col>
      <xdr:colOff>101600</xdr:colOff>
      <xdr:row>63</xdr:row>
      <xdr:rowOff>52155</xdr:rowOff>
    </xdr:to>
    <xdr:sp macro="" textlink="">
      <xdr:nvSpPr>
        <xdr:cNvPr id="238" name="フローチャート: 判断 237"/>
        <xdr:cNvSpPr/>
      </xdr:nvSpPr>
      <xdr:spPr>
        <a:xfrm>
          <a:off x="7810500" y="107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127903</xdr:rowOff>
    </xdr:from>
    <xdr:to>
      <xdr:col>36</xdr:col>
      <xdr:colOff>165100</xdr:colOff>
      <xdr:row>63</xdr:row>
      <xdr:rowOff>58053</xdr:rowOff>
    </xdr:to>
    <xdr:sp macro="" textlink="">
      <xdr:nvSpPr>
        <xdr:cNvPr id="239" name="フローチャート: 判断 238"/>
        <xdr:cNvSpPr/>
      </xdr:nvSpPr>
      <xdr:spPr>
        <a:xfrm>
          <a:off x="6921500" y="1075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48906</xdr:rowOff>
    </xdr:from>
    <xdr:to>
      <xdr:col>55</xdr:col>
      <xdr:colOff>50800</xdr:colOff>
      <xdr:row>63</xdr:row>
      <xdr:rowOff>150506</xdr:rowOff>
    </xdr:to>
    <xdr:sp macro="" textlink="">
      <xdr:nvSpPr>
        <xdr:cNvPr id="245" name="楕円 244"/>
        <xdr:cNvSpPr/>
      </xdr:nvSpPr>
      <xdr:spPr>
        <a:xfrm>
          <a:off x="10426700" y="1085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135283</xdr:rowOff>
    </xdr:from>
    <xdr:ext cx="599010" cy="259045"/>
    <xdr:sp macro="" textlink="">
      <xdr:nvSpPr>
        <xdr:cNvPr id="246" name="【橋りょう・トンネル】&#10;一人当たり有形固定資産（償却資産）額該当値テキスト"/>
        <xdr:cNvSpPr txBox="1"/>
      </xdr:nvSpPr>
      <xdr:spPr>
        <a:xfrm>
          <a:off x="10515600" y="10765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56514</xdr:rowOff>
    </xdr:from>
    <xdr:to>
      <xdr:col>50</xdr:col>
      <xdr:colOff>165100</xdr:colOff>
      <xdr:row>63</xdr:row>
      <xdr:rowOff>158114</xdr:rowOff>
    </xdr:to>
    <xdr:sp macro="" textlink="">
      <xdr:nvSpPr>
        <xdr:cNvPr id="247" name="楕円 246"/>
        <xdr:cNvSpPr/>
      </xdr:nvSpPr>
      <xdr:spPr>
        <a:xfrm>
          <a:off x="9588500" y="1085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99706</xdr:rowOff>
    </xdr:from>
    <xdr:to>
      <xdr:col>55</xdr:col>
      <xdr:colOff>0</xdr:colOff>
      <xdr:row>63</xdr:row>
      <xdr:rowOff>107314</xdr:rowOff>
    </xdr:to>
    <xdr:cxnSp macro="">
      <xdr:nvCxnSpPr>
        <xdr:cNvPr id="248" name="直線コネクタ 247"/>
        <xdr:cNvCxnSpPr/>
      </xdr:nvCxnSpPr>
      <xdr:spPr>
        <a:xfrm flipV="1">
          <a:off x="9639300" y="10901056"/>
          <a:ext cx="838200" cy="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68631</xdr:rowOff>
    </xdr:from>
    <xdr:to>
      <xdr:col>46</xdr:col>
      <xdr:colOff>38100</xdr:colOff>
      <xdr:row>63</xdr:row>
      <xdr:rowOff>170231</xdr:rowOff>
    </xdr:to>
    <xdr:sp macro="" textlink="">
      <xdr:nvSpPr>
        <xdr:cNvPr id="249" name="楕円 248"/>
        <xdr:cNvSpPr/>
      </xdr:nvSpPr>
      <xdr:spPr>
        <a:xfrm>
          <a:off x="8699500" y="1086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107314</xdr:rowOff>
    </xdr:from>
    <xdr:to>
      <xdr:col>50</xdr:col>
      <xdr:colOff>114300</xdr:colOff>
      <xdr:row>63</xdr:row>
      <xdr:rowOff>119431</xdr:rowOff>
    </xdr:to>
    <xdr:cxnSp macro="">
      <xdr:nvCxnSpPr>
        <xdr:cNvPr id="250" name="直線コネクタ 249"/>
        <xdr:cNvCxnSpPr/>
      </xdr:nvCxnSpPr>
      <xdr:spPr>
        <a:xfrm flipV="1">
          <a:off x="8750300" y="10908664"/>
          <a:ext cx="889000" cy="1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69693</xdr:rowOff>
    </xdr:from>
    <xdr:to>
      <xdr:col>41</xdr:col>
      <xdr:colOff>101600</xdr:colOff>
      <xdr:row>63</xdr:row>
      <xdr:rowOff>171293</xdr:rowOff>
    </xdr:to>
    <xdr:sp macro="" textlink="">
      <xdr:nvSpPr>
        <xdr:cNvPr id="251" name="楕円 250"/>
        <xdr:cNvSpPr/>
      </xdr:nvSpPr>
      <xdr:spPr>
        <a:xfrm>
          <a:off x="7810500" y="1087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119431</xdr:rowOff>
    </xdr:from>
    <xdr:to>
      <xdr:col>45</xdr:col>
      <xdr:colOff>177800</xdr:colOff>
      <xdr:row>63</xdr:row>
      <xdr:rowOff>120493</xdr:rowOff>
    </xdr:to>
    <xdr:cxnSp macro="">
      <xdr:nvCxnSpPr>
        <xdr:cNvPr id="252" name="直線コネクタ 251"/>
        <xdr:cNvCxnSpPr/>
      </xdr:nvCxnSpPr>
      <xdr:spPr>
        <a:xfrm flipV="1">
          <a:off x="7861300" y="10920781"/>
          <a:ext cx="889000" cy="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72548</xdr:rowOff>
    </xdr:from>
    <xdr:to>
      <xdr:col>36</xdr:col>
      <xdr:colOff>165100</xdr:colOff>
      <xdr:row>64</xdr:row>
      <xdr:rowOff>2698</xdr:rowOff>
    </xdr:to>
    <xdr:sp macro="" textlink="">
      <xdr:nvSpPr>
        <xdr:cNvPr id="253" name="楕円 252"/>
        <xdr:cNvSpPr/>
      </xdr:nvSpPr>
      <xdr:spPr>
        <a:xfrm>
          <a:off x="6921500" y="1087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120493</xdr:rowOff>
    </xdr:from>
    <xdr:to>
      <xdr:col>41</xdr:col>
      <xdr:colOff>50800</xdr:colOff>
      <xdr:row>63</xdr:row>
      <xdr:rowOff>123348</xdr:rowOff>
    </xdr:to>
    <xdr:cxnSp macro="">
      <xdr:nvCxnSpPr>
        <xdr:cNvPr id="254" name="直線コネクタ 253"/>
        <xdr:cNvCxnSpPr/>
      </xdr:nvCxnSpPr>
      <xdr:spPr>
        <a:xfrm flipV="1">
          <a:off x="6972300" y="10921843"/>
          <a:ext cx="889000" cy="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22915</xdr:rowOff>
    </xdr:from>
    <xdr:ext cx="599010" cy="259045"/>
    <xdr:sp macro="" textlink="">
      <xdr:nvSpPr>
        <xdr:cNvPr id="255" name="n_1aveValue【橋りょう・トンネル】&#10;一人当たり有形固定資産（償却資産）額"/>
        <xdr:cNvSpPr txBox="1"/>
      </xdr:nvSpPr>
      <xdr:spPr>
        <a:xfrm>
          <a:off x="9327095" y="1048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27899</xdr:rowOff>
    </xdr:from>
    <xdr:ext cx="599010" cy="259045"/>
    <xdr:sp macro="" textlink="">
      <xdr:nvSpPr>
        <xdr:cNvPr id="256" name="n_2aveValue【橋りょう・トンネル】&#10;一人当たり有形固定資産（償却資産）額"/>
        <xdr:cNvSpPr txBox="1"/>
      </xdr:nvSpPr>
      <xdr:spPr>
        <a:xfrm>
          <a:off x="8450795" y="1048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68682</xdr:rowOff>
    </xdr:from>
    <xdr:ext cx="599010" cy="259045"/>
    <xdr:sp macro="" textlink="">
      <xdr:nvSpPr>
        <xdr:cNvPr id="257" name="n_3aveValue【橋りょう・トンネル】&#10;一人当たり有形固定資産（償却資産）額"/>
        <xdr:cNvSpPr txBox="1"/>
      </xdr:nvSpPr>
      <xdr:spPr>
        <a:xfrm>
          <a:off x="7561795" y="10527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74580</xdr:rowOff>
    </xdr:from>
    <xdr:ext cx="599010" cy="259045"/>
    <xdr:sp macro="" textlink="">
      <xdr:nvSpPr>
        <xdr:cNvPr id="258" name="n_4aveValue【橋りょう・トンネル】&#10;一人当たり有形固定資産（償却資産）額"/>
        <xdr:cNvSpPr txBox="1"/>
      </xdr:nvSpPr>
      <xdr:spPr>
        <a:xfrm>
          <a:off x="6672795" y="10533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149241</xdr:rowOff>
    </xdr:from>
    <xdr:ext cx="599010" cy="259045"/>
    <xdr:sp macro="" textlink="">
      <xdr:nvSpPr>
        <xdr:cNvPr id="259" name="n_1mainValue【橋りょう・トンネル】&#10;一人当たり有形固定資産（償却資産）額"/>
        <xdr:cNvSpPr txBox="1"/>
      </xdr:nvSpPr>
      <xdr:spPr>
        <a:xfrm>
          <a:off x="9327095" y="1095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161358</xdr:rowOff>
    </xdr:from>
    <xdr:ext cx="599010" cy="259045"/>
    <xdr:sp macro="" textlink="">
      <xdr:nvSpPr>
        <xdr:cNvPr id="260" name="n_2mainValue【橋りょう・トンネル】&#10;一人当たり有形固定資産（償却資産）額"/>
        <xdr:cNvSpPr txBox="1"/>
      </xdr:nvSpPr>
      <xdr:spPr>
        <a:xfrm>
          <a:off x="8450795" y="1096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162420</xdr:rowOff>
    </xdr:from>
    <xdr:ext cx="599010" cy="259045"/>
    <xdr:sp macro="" textlink="">
      <xdr:nvSpPr>
        <xdr:cNvPr id="261" name="n_3mainValue【橋りょう・トンネル】&#10;一人当たり有形固定資産（償却資産）額"/>
        <xdr:cNvSpPr txBox="1"/>
      </xdr:nvSpPr>
      <xdr:spPr>
        <a:xfrm>
          <a:off x="7561795" y="1096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165275</xdr:rowOff>
    </xdr:from>
    <xdr:ext cx="599010" cy="259045"/>
    <xdr:sp macro="" textlink="">
      <xdr:nvSpPr>
        <xdr:cNvPr id="262" name="n_4mainValue【橋りょう・トンネル】&#10;一人当たり有形固定資産（償却資産）額"/>
        <xdr:cNvSpPr txBox="1"/>
      </xdr:nvSpPr>
      <xdr:spPr>
        <a:xfrm>
          <a:off x="6672795" y="1096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126274</xdr:rowOff>
    </xdr:from>
    <xdr:to>
      <xdr:col>24</xdr:col>
      <xdr:colOff>62865</xdr:colOff>
      <xdr:row>86</xdr:row>
      <xdr:rowOff>168729</xdr:rowOff>
    </xdr:to>
    <xdr:cxnSp macro="">
      <xdr:nvCxnSpPr>
        <xdr:cNvPr id="288" name="直線コネクタ 287"/>
        <xdr:cNvCxnSpPr/>
      </xdr:nvCxnSpPr>
      <xdr:spPr>
        <a:xfrm flipV="1">
          <a:off x="4634865" y="1349937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72951</xdr:rowOff>
    </xdr:from>
    <xdr:ext cx="405111" cy="259045"/>
    <xdr:sp macro="" textlink="">
      <xdr:nvSpPr>
        <xdr:cNvPr id="291" name="【公営住宅】&#10;有形固定資産減価償却率最大値テキスト"/>
        <xdr:cNvSpPr txBox="1"/>
      </xdr:nvSpPr>
      <xdr:spPr>
        <a:xfrm>
          <a:off x="4673600" y="1327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126274</xdr:rowOff>
    </xdr:from>
    <xdr:to>
      <xdr:col>24</xdr:col>
      <xdr:colOff>152400</xdr:colOff>
      <xdr:row>78</xdr:row>
      <xdr:rowOff>126274</xdr:rowOff>
    </xdr:to>
    <xdr:cxnSp macro="">
      <xdr:nvCxnSpPr>
        <xdr:cNvPr id="292" name="直線コネクタ 291"/>
        <xdr:cNvCxnSpPr/>
      </xdr:nvCxnSpPr>
      <xdr:spPr>
        <a:xfrm>
          <a:off x="4546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8545</xdr:rowOff>
    </xdr:from>
    <xdr:ext cx="405111" cy="259045"/>
    <xdr:sp macro="" textlink="">
      <xdr:nvSpPr>
        <xdr:cNvPr id="293" name="【公営住宅】&#10;有形固定資産減価償却率平均値テキスト"/>
        <xdr:cNvSpPr txBox="1"/>
      </xdr:nvSpPr>
      <xdr:spPr>
        <a:xfrm>
          <a:off x="4673600" y="14067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157118</xdr:rowOff>
    </xdr:from>
    <xdr:to>
      <xdr:col>24</xdr:col>
      <xdr:colOff>114300</xdr:colOff>
      <xdr:row>83</xdr:row>
      <xdr:rowOff>87268</xdr:rowOff>
    </xdr:to>
    <xdr:sp macro="" textlink="">
      <xdr:nvSpPr>
        <xdr:cNvPr id="294" name="フローチャート: 判断 293"/>
        <xdr:cNvSpPr/>
      </xdr:nvSpPr>
      <xdr:spPr>
        <a:xfrm>
          <a:off x="4584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95" name="フローチャート: 判断 294"/>
        <xdr:cNvSpPr/>
      </xdr:nvSpPr>
      <xdr:spPr>
        <a:xfrm>
          <a:off x="3746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96" name="フローチャート: 判断 295"/>
        <xdr:cNvSpPr/>
      </xdr:nvSpPr>
      <xdr:spPr>
        <a:xfrm>
          <a:off x="2857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29755</xdr:rowOff>
    </xdr:from>
    <xdr:to>
      <xdr:col>10</xdr:col>
      <xdr:colOff>165100</xdr:colOff>
      <xdr:row>83</xdr:row>
      <xdr:rowOff>131355</xdr:rowOff>
    </xdr:to>
    <xdr:sp macro="" textlink="">
      <xdr:nvSpPr>
        <xdr:cNvPr id="297" name="フローチャート: 判断 296"/>
        <xdr:cNvSpPr/>
      </xdr:nvSpPr>
      <xdr:spPr>
        <a:xfrm>
          <a:off x="1968500" y="1426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23223</xdr:rowOff>
    </xdr:from>
    <xdr:to>
      <xdr:col>6</xdr:col>
      <xdr:colOff>38100</xdr:colOff>
      <xdr:row>83</xdr:row>
      <xdr:rowOff>124823</xdr:rowOff>
    </xdr:to>
    <xdr:sp macro="" textlink="">
      <xdr:nvSpPr>
        <xdr:cNvPr id="298" name="フローチャート: 判断 297"/>
        <xdr:cNvSpPr/>
      </xdr:nvSpPr>
      <xdr:spPr>
        <a:xfrm>
          <a:off x="10795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57513</xdr:rowOff>
    </xdr:from>
    <xdr:to>
      <xdr:col>24</xdr:col>
      <xdr:colOff>114300</xdr:colOff>
      <xdr:row>85</xdr:row>
      <xdr:rowOff>159113</xdr:rowOff>
    </xdr:to>
    <xdr:sp macro="" textlink="">
      <xdr:nvSpPr>
        <xdr:cNvPr id="304" name="楕円 303"/>
        <xdr:cNvSpPr/>
      </xdr:nvSpPr>
      <xdr:spPr>
        <a:xfrm>
          <a:off x="45847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35940</xdr:rowOff>
    </xdr:from>
    <xdr:ext cx="405111" cy="259045"/>
    <xdr:sp macro="" textlink="">
      <xdr:nvSpPr>
        <xdr:cNvPr id="305" name="【公営住宅】&#10;有形固定資産減価償却率該当値テキスト"/>
        <xdr:cNvSpPr txBox="1"/>
      </xdr:nvSpPr>
      <xdr:spPr>
        <a:xfrm>
          <a:off x="4673600" y="1460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157118</xdr:rowOff>
    </xdr:from>
    <xdr:to>
      <xdr:col>20</xdr:col>
      <xdr:colOff>38100</xdr:colOff>
      <xdr:row>85</xdr:row>
      <xdr:rowOff>87268</xdr:rowOff>
    </xdr:to>
    <xdr:sp macro="" textlink="">
      <xdr:nvSpPr>
        <xdr:cNvPr id="306" name="楕円 305"/>
        <xdr:cNvSpPr/>
      </xdr:nvSpPr>
      <xdr:spPr>
        <a:xfrm>
          <a:off x="37465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36468</xdr:rowOff>
    </xdr:from>
    <xdr:to>
      <xdr:col>24</xdr:col>
      <xdr:colOff>63500</xdr:colOff>
      <xdr:row>85</xdr:row>
      <xdr:rowOff>108313</xdr:rowOff>
    </xdr:to>
    <xdr:cxnSp macro="">
      <xdr:nvCxnSpPr>
        <xdr:cNvPr id="307" name="直線コネクタ 306"/>
        <xdr:cNvCxnSpPr/>
      </xdr:nvCxnSpPr>
      <xdr:spPr>
        <a:xfrm>
          <a:off x="3797300" y="14609718"/>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117929</xdr:rowOff>
    </xdr:from>
    <xdr:to>
      <xdr:col>15</xdr:col>
      <xdr:colOff>101600</xdr:colOff>
      <xdr:row>85</xdr:row>
      <xdr:rowOff>48079</xdr:rowOff>
    </xdr:to>
    <xdr:sp macro="" textlink="">
      <xdr:nvSpPr>
        <xdr:cNvPr id="308" name="楕円 307"/>
        <xdr:cNvSpPr/>
      </xdr:nvSpPr>
      <xdr:spPr>
        <a:xfrm>
          <a:off x="28575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168729</xdr:rowOff>
    </xdr:from>
    <xdr:to>
      <xdr:col>19</xdr:col>
      <xdr:colOff>177800</xdr:colOff>
      <xdr:row>85</xdr:row>
      <xdr:rowOff>36468</xdr:rowOff>
    </xdr:to>
    <xdr:cxnSp macro="">
      <xdr:nvCxnSpPr>
        <xdr:cNvPr id="309" name="直線コネクタ 308"/>
        <xdr:cNvCxnSpPr/>
      </xdr:nvCxnSpPr>
      <xdr:spPr>
        <a:xfrm>
          <a:off x="2908300" y="14570529"/>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64044</xdr:rowOff>
    </xdr:from>
    <xdr:to>
      <xdr:col>10</xdr:col>
      <xdr:colOff>165100</xdr:colOff>
      <xdr:row>84</xdr:row>
      <xdr:rowOff>165644</xdr:rowOff>
    </xdr:to>
    <xdr:sp macro="" textlink="">
      <xdr:nvSpPr>
        <xdr:cNvPr id="310" name="楕円 309"/>
        <xdr:cNvSpPr/>
      </xdr:nvSpPr>
      <xdr:spPr>
        <a:xfrm>
          <a:off x="1968500" y="1446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114844</xdr:rowOff>
    </xdr:from>
    <xdr:to>
      <xdr:col>15</xdr:col>
      <xdr:colOff>50800</xdr:colOff>
      <xdr:row>84</xdr:row>
      <xdr:rowOff>168729</xdr:rowOff>
    </xdr:to>
    <xdr:cxnSp macro="">
      <xdr:nvCxnSpPr>
        <xdr:cNvPr id="311" name="直線コネクタ 310"/>
        <xdr:cNvCxnSpPr/>
      </xdr:nvCxnSpPr>
      <xdr:spPr>
        <a:xfrm>
          <a:off x="2019300" y="14516644"/>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42818</xdr:rowOff>
    </xdr:from>
    <xdr:to>
      <xdr:col>6</xdr:col>
      <xdr:colOff>38100</xdr:colOff>
      <xdr:row>84</xdr:row>
      <xdr:rowOff>144418</xdr:rowOff>
    </xdr:to>
    <xdr:sp macro="" textlink="">
      <xdr:nvSpPr>
        <xdr:cNvPr id="312" name="楕円 311"/>
        <xdr:cNvSpPr/>
      </xdr:nvSpPr>
      <xdr:spPr>
        <a:xfrm>
          <a:off x="1079500" y="1444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93618</xdr:rowOff>
    </xdr:from>
    <xdr:to>
      <xdr:col>10</xdr:col>
      <xdr:colOff>114300</xdr:colOff>
      <xdr:row>84</xdr:row>
      <xdr:rowOff>114844</xdr:rowOff>
    </xdr:to>
    <xdr:cxnSp macro="">
      <xdr:nvCxnSpPr>
        <xdr:cNvPr id="313" name="直線コネクタ 312"/>
        <xdr:cNvCxnSpPr/>
      </xdr:nvCxnSpPr>
      <xdr:spPr>
        <a:xfrm>
          <a:off x="1130300" y="14495418"/>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170741</xdr:rowOff>
    </xdr:from>
    <xdr:ext cx="405111" cy="259045"/>
    <xdr:sp macro="" textlink="">
      <xdr:nvSpPr>
        <xdr:cNvPr id="314" name="n_1aveValue【公営住宅】&#10;有形固定資産減価償却率"/>
        <xdr:cNvSpPr txBox="1"/>
      </xdr:nvSpPr>
      <xdr:spPr>
        <a:xfrm>
          <a:off x="35820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156046</xdr:rowOff>
    </xdr:from>
    <xdr:ext cx="405111" cy="259045"/>
    <xdr:sp macro="" textlink="">
      <xdr:nvSpPr>
        <xdr:cNvPr id="315" name="n_2aveValue【公営住宅】&#10;有形固定資産減価償却率"/>
        <xdr:cNvSpPr txBox="1"/>
      </xdr:nvSpPr>
      <xdr:spPr>
        <a:xfrm>
          <a:off x="2705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147882</xdr:rowOff>
    </xdr:from>
    <xdr:ext cx="405111" cy="259045"/>
    <xdr:sp macro="" textlink="">
      <xdr:nvSpPr>
        <xdr:cNvPr id="316" name="n_3aveValue【公営住宅】&#10;有形固定資産減価償却率"/>
        <xdr:cNvSpPr txBox="1"/>
      </xdr:nvSpPr>
      <xdr:spPr>
        <a:xfrm>
          <a:off x="1816744" y="1403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141350</xdr:rowOff>
    </xdr:from>
    <xdr:ext cx="405111" cy="259045"/>
    <xdr:sp macro="" textlink="">
      <xdr:nvSpPr>
        <xdr:cNvPr id="317" name="n_4aveValue【公営住宅】&#10;有形固定資産減価償却率"/>
        <xdr:cNvSpPr txBox="1"/>
      </xdr:nvSpPr>
      <xdr:spPr>
        <a:xfrm>
          <a:off x="927744" y="1402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78395</xdr:rowOff>
    </xdr:from>
    <xdr:ext cx="405111" cy="259045"/>
    <xdr:sp macro="" textlink="">
      <xdr:nvSpPr>
        <xdr:cNvPr id="318" name="n_1mainValue【公営住宅】&#10;有形固定資産減価償却率"/>
        <xdr:cNvSpPr txBox="1"/>
      </xdr:nvSpPr>
      <xdr:spPr>
        <a:xfrm>
          <a:off x="3582044" y="1465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39206</xdr:rowOff>
    </xdr:from>
    <xdr:ext cx="405111" cy="259045"/>
    <xdr:sp macro="" textlink="">
      <xdr:nvSpPr>
        <xdr:cNvPr id="319" name="n_2mainValue【公営住宅】&#10;有形固定資産減価償却率"/>
        <xdr:cNvSpPr txBox="1"/>
      </xdr:nvSpPr>
      <xdr:spPr>
        <a:xfrm>
          <a:off x="2705744" y="1461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156771</xdr:rowOff>
    </xdr:from>
    <xdr:ext cx="405111" cy="259045"/>
    <xdr:sp macro="" textlink="">
      <xdr:nvSpPr>
        <xdr:cNvPr id="320" name="n_3mainValue【公営住宅】&#10;有形固定資産減価償却率"/>
        <xdr:cNvSpPr txBox="1"/>
      </xdr:nvSpPr>
      <xdr:spPr>
        <a:xfrm>
          <a:off x="1816744" y="1455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135545</xdr:rowOff>
    </xdr:from>
    <xdr:ext cx="405111" cy="259045"/>
    <xdr:sp macro="" textlink="">
      <xdr:nvSpPr>
        <xdr:cNvPr id="321" name="n_4mainValue【公営住宅】&#10;有形固定資産減価償却率"/>
        <xdr:cNvSpPr txBox="1"/>
      </xdr:nvSpPr>
      <xdr:spPr>
        <a:xfrm>
          <a:off x="927744" y="1453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35" name="テキスト ボックス 334"/>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132131</xdr:rowOff>
    </xdr:from>
    <xdr:to>
      <xdr:col>54</xdr:col>
      <xdr:colOff>189865</xdr:colOff>
      <xdr:row>86</xdr:row>
      <xdr:rowOff>109499</xdr:rowOff>
    </xdr:to>
    <xdr:cxnSp macro="">
      <xdr:nvCxnSpPr>
        <xdr:cNvPr id="345" name="直線コネクタ 344"/>
        <xdr:cNvCxnSpPr/>
      </xdr:nvCxnSpPr>
      <xdr:spPr>
        <a:xfrm flipV="1">
          <a:off x="10476865" y="13333781"/>
          <a:ext cx="0"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113326</xdr:rowOff>
    </xdr:from>
    <xdr:ext cx="469744" cy="259045"/>
    <xdr:sp macro="" textlink="">
      <xdr:nvSpPr>
        <xdr:cNvPr id="346" name="【公営住宅】&#10;一人当たり面積最小値テキスト"/>
        <xdr:cNvSpPr txBox="1"/>
      </xdr:nvSpPr>
      <xdr:spPr>
        <a:xfrm>
          <a:off x="10515600" y="1485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109499</xdr:rowOff>
    </xdr:from>
    <xdr:to>
      <xdr:col>55</xdr:col>
      <xdr:colOff>88900</xdr:colOff>
      <xdr:row>86</xdr:row>
      <xdr:rowOff>109499</xdr:rowOff>
    </xdr:to>
    <xdr:cxnSp macro="">
      <xdr:nvCxnSpPr>
        <xdr:cNvPr id="347" name="直線コネクタ 346"/>
        <xdr:cNvCxnSpPr/>
      </xdr:nvCxnSpPr>
      <xdr:spPr>
        <a:xfrm>
          <a:off x="10388600" y="1485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78808</xdr:rowOff>
    </xdr:from>
    <xdr:ext cx="534377" cy="259045"/>
    <xdr:sp macro="" textlink="">
      <xdr:nvSpPr>
        <xdr:cNvPr id="348" name="【公営住宅】&#10;一人当たり面積最大値テキスト"/>
        <xdr:cNvSpPr txBox="1"/>
      </xdr:nvSpPr>
      <xdr:spPr>
        <a:xfrm>
          <a:off x="10515600" y="1310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132131</xdr:rowOff>
    </xdr:from>
    <xdr:to>
      <xdr:col>55</xdr:col>
      <xdr:colOff>88900</xdr:colOff>
      <xdr:row>77</xdr:row>
      <xdr:rowOff>132131</xdr:rowOff>
    </xdr:to>
    <xdr:cxnSp macro="">
      <xdr:nvCxnSpPr>
        <xdr:cNvPr id="349" name="直線コネクタ 348"/>
        <xdr:cNvCxnSpPr/>
      </xdr:nvCxnSpPr>
      <xdr:spPr>
        <a:xfrm>
          <a:off x="10388600" y="1333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31030</xdr:rowOff>
    </xdr:from>
    <xdr:ext cx="469744" cy="259045"/>
    <xdr:sp macro="" textlink="">
      <xdr:nvSpPr>
        <xdr:cNvPr id="350" name="【公営住宅】&#10;一人当たり面積平均値テキスト"/>
        <xdr:cNvSpPr txBox="1"/>
      </xdr:nvSpPr>
      <xdr:spPr>
        <a:xfrm>
          <a:off x="10515600" y="14604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52603</xdr:rowOff>
    </xdr:from>
    <xdr:to>
      <xdr:col>55</xdr:col>
      <xdr:colOff>50800</xdr:colOff>
      <xdr:row>85</xdr:row>
      <xdr:rowOff>154203</xdr:rowOff>
    </xdr:to>
    <xdr:sp macro="" textlink="">
      <xdr:nvSpPr>
        <xdr:cNvPr id="351" name="フローチャート: 判断 350"/>
        <xdr:cNvSpPr/>
      </xdr:nvSpPr>
      <xdr:spPr>
        <a:xfrm>
          <a:off x="10426700" y="1462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124689</xdr:rowOff>
    </xdr:from>
    <xdr:to>
      <xdr:col>50</xdr:col>
      <xdr:colOff>165100</xdr:colOff>
      <xdr:row>86</xdr:row>
      <xdr:rowOff>54839</xdr:rowOff>
    </xdr:to>
    <xdr:sp macro="" textlink="">
      <xdr:nvSpPr>
        <xdr:cNvPr id="352" name="フローチャート: 判断 351"/>
        <xdr:cNvSpPr/>
      </xdr:nvSpPr>
      <xdr:spPr>
        <a:xfrm>
          <a:off x="9588500" y="146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122326</xdr:rowOff>
    </xdr:from>
    <xdr:to>
      <xdr:col>46</xdr:col>
      <xdr:colOff>38100</xdr:colOff>
      <xdr:row>86</xdr:row>
      <xdr:rowOff>52476</xdr:rowOff>
    </xdr:to>
    <xdr:sp macro="" textlink="">
      <xdr:nvSpPr>
        <xdr:cNvPr id="353" name="フローチャート: 判断 352"/>
        <xdr:cNvSpPr/>
      </xdr:nvSpPr>
      <xdr:spPr>
        <a:xfrm>
          <a:off x="8699500" y="1469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129412</xdr:rowOff>
    </xdr:from>
    <xdr:to>
      <xdr:col>41</xdr:col>
      <xdr:colOff>101600</xdr:colOff>
      <xdr:row>86</xdr:row>
      <xdr:rowOff>59562</xdr:rowOff>
    </xdr:to>
    <xdr:sp macro="" textlink="">
      <xdr:nvSpPr>
        <xdr:cNvPr id="354" name="フローチャート: 判断 353"/>
        <xdr:cNvSpPr/>
      </xdr:nvSpPr>
      <xdr:spPr>
        <a:xfrm>
          <a:off x="7810500" y="1470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141185</xdr:rowOff>
    </xdr:from>
    <xdr:to>
      <xdr:col>36</xdr:col>
      <xdr:colOff>165100</xdr:colOff>
      <xdr:row>86</xdr:row>
      <xdr:rowOff>71335</xdr:rowOff>
    </xdr:to>
    <xdr:sp macro="" textlink="">
      <xdr:nvSpPr>
        <xdr:cNvPr id="355" name="フローチャート: 判断 354"/>
        <xdr:cNvSpPr/>
      </xdr:nvSpPr>
      <xdr:spPr>
        <a:xfrm>
          <a:off x="6921500" y="1471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19456</xdr:rowOff>
    </xdr:from>
    <xdr:to>
      <xdr:col>55</xdr:col>
      <xdr:colOff>50800</xdr:colOff>
      <xdr:row>85</xdr:row>
      <xdr:rowOff>121056</xdr:rowOff>
    </xdr:to>
    <xdr:sp macro="" textlink="">
      <xdr:nvSpPr>
        <xdr:cNvPr id="361" name="楕円 360"/>
        <xdr:cNvSpPr/>
      </xdr:nvSpPr>
      <xdr:spPr>
        <a:xfrm>
          <a:off x="10426700" y="1459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42333</xdr:rowOff>
    </xdr:from>
    <xdr:ext cx="469744" cy="259045"/>
    <xdr:sp macro="" textlink="">
      <xdr:nvSpPr>
        <xdr:cNvPr id="362" name="【公営住宅】&#10;一人当たり面積該当値テキスト"/>
        <xdr:cNvSpPr txBox="1"/>
      </xdr:nvSpPr>
      <xdr:spPr>
        <a:xfrm>
          <a:off x="10515600" y="14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70244</xdr:rowOff>
    </xdr:from>
    <xdr:to>
      <xdr:col>50</xdr:col>
      <xdr:colOff>165100</xdr:colOff>
      <xdr:row>86</xdr:row>
      <xdr:rowOff>394</xdr:rowOff>
    </xdr:to>
    <xdr:sp macro="" textlink="">
      <xdr:nvSpPr>
        <xdr:cNvPr id="363" name="楕円 362"/>
        <xdr:cNvSpPr/>
      </xdr:nvSpPr>
      <xdr:spPr>
        <a:xfrm>
          <a:off x="9588500" y="1464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70256</xdr:rowOff>
    </xdr:from>
    <xdr:to>
      <xdr:col>55</xdr:col>
      <xdr:colOff>0</xdr:colOff>
      <xdr:row>85</xdr:row>
      <xdr:rowOff>121044</xdr:rowOff>
    </xdr:to>
    <xdr:cxnSp macro="">
      <xdr:nvCxnSpPr>
        <xdr:cNvPr id="364" name="直線コネクタ 363"/>
        <xdr:cNvCxnSpPr/>
      </xdr:nvCxnSpPr>
      <xdr:spPr>
        <a:xfrm flipV="1">
          <a:off x="9639300" y="14643506"/>
          <a:ext cx="838200" cy="5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73940</xdr:rowOff>
    </xdr:from>
    <xdr:to>
      <xdr:col>46</xdr:col>
      <xdr:colOff>38100</xdr:colOff>
      <xdr:row>86</xdr:row>
      <xdr:rowOff>4090</xdr:rowOff>
    </xdr:to>
    <xdr:sp macro="" textlink="">
      <xdr:nvSpPr>
        <xdr:cNvPr id="365" name="楕円 364"/>
        <xdr:cNvSpPr/>
      </xdr:nvSpPr>
      <xdr:spPr>
        <a:xfrm>
          <a:off x="8699500" y="1464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121044</xdr:rowOff>
    </xdr:from>
    <xdr:to>
      <xdr:col>50</xdr:col>
      <xdr:colOff>114300</xdr:colOff>
      <xdr:row>85</xdr:row>
      <xdr:rowOff>124740</xdr:rowOff>
    </xdr:to>
    <xdr:cxnSp macro="">
      <xdr:nvCxnSpPr>
        <xdr:cNvPr id="366" name="直線コネクタ 365"/>
        <xdr:cNvCxnSpPr/>
      </xdr:nvCxnSpPr>
      <xdr:spPr>
        <a:xfrm flipV="1">
          <a:off x="8750300" y="14694294"/>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81026</xdr:rowOff>
    </xdr:from>
    <xdr:to>
      <xdr:col>41</xdr:col>
      <xdr:colOff>101600</xdr:colOff>
      <xdr:row>86</xdr:row>
      <xdr:rowOff>11176</xdr:rowOff>
    </xdr:to>
    <xdr:sp macro="" textlink="">
      <xdr:nvSpPr>
        <xdr:cNvPr id="367" name="楕円 366"/>
        <xdr:cNvSpPr/>
      </xdr:nvSpPr>
      <xdr:spPr>
        <a:xfrm>
          <a:off x="78105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124740</xdr:rowOff>
    </xdr:from>
    <xdr:to>
      <xdr:col>45</xdr:col>
      <xdr:colOff>177800</xdr:colOff>
      <xdr:row>85</xdr:row>
      <xdr:rowOff>131826</xdr:rowOff>
    </xdr:to>
    <xdr:cxnSp macro="">
      <xdr:nvCxnSpPr>
        <xdr:cNvPr id="368" name="直線コネクタ 367"/>
        <xdr:cNvCxnSpPr/>
      </xdr:nvCxnSpPr>
      <xdr:spPr>
        <a:xfrm flipV="1">
          <a:off x="7861300" y="14697990"/>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75730</xdr:rowOff>
    </xdr:from>
    <xdr:to>
      <xdr:col>36</xdr:col>
      <xdr:colOff>165100</xdr:colOff>
      <xdr:row>86</xdr:row>
      <xdr:rowOff>5880</xdr:rowOff>
    </xdr:to>
    <xdr:sp macro="" textlink="">
      <xdr:nvSpPr>
        <xdr:cNvPr id="369" name="楕円 368"/>
        <xdr:cNvSpPr/>
      </xdr:nvSpPr>
      <xdr:spPr>
        <a:xfrm>
          <a:off x="6921500" y="1464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126530</xdr:rowOff>
    </xdr:from>
    <xdr:to>
      <xdr:col>41</xdr:col>
      <xdr:colOff>50800</xdr:colOff>
      <xdr:row>85</xdr:row>
      <xdr:rowOff>131826</xdr:rowOff>
    </xdr:to>
    <xdr:cxnSp macro="">
      <xdr:nvCxnSpPr>
        <xdr:cNvPr id="370" name="直線コネクタ 369"/>
        <xdr:cNvCxnSpPr/>
      </xdr:nvCxnSpPr>
      <xdr:spPr>
        <a:xfrm>
          <a:off x="6972300" y="14699780"/>
          <a:ext cx="8890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45966</xdr:rowOff>
    </xdr:from>
    <xdr:ext cx="469744" cy="259045"/>
    <xdr:sp macro="" textlink="">
      <xdr:nvSpPr>
        <xdr:cNvPr id="371" name="n_1aveValue【公営住宅】&#10;一人当たり面積"/>
        <xdr:cNvSpPr txBox="1"/>
      </xdr:nvSpPr>
      <xdr:spPr>
        <a:xfrm>
          <a:off x="9391727" y="1479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43603</xdr:rowOff>
    </xdr:from>
    <xdr:ext cx="469744" cy="259045"/>
    <xdr:sp macro="" textlink="">
      <xdr:nvSpPr>
        <xdr:cNvPr id="372" name="n_2aveValue【公営住宅】&#10;一人当たり面積"/>
        <xdr:cNvSpPr txBox="1"/>
      </xdr:nvSpPr>
      <xdr:spPr>
        <a:xfrm>
          <a:off x="8515427" y="1478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50689</xdr:rowOff>
    </xdr:from>
    <xdr:ext cx="469744" cy="259045"/>
    <xdr:sp macro="" textlink="">
      <xdr:nvSpPr>
        <xdr:cNvPr id="373" name="n_3aveValue【公営住宅】&#10;一人当たり面積"/>
        <xdr:cNvSpPr txBox="1"/>
      </xdr:nvSpPr>
      <xdr:spPr>
        <a:xfrm>
          <a:off x="7626427" y="14795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62462</xdr:rowOff>
    </xdr:from>
    <xdr:ext cx="469744" cy="259045"/>
    <xdr:sp macro="" textlink="">
      <xdr:nvSpPr>
        <xdr:cNvPr id="374" name="n_4aveValue【公営住宅】&#10;一人当たり面積"/>
        <xdr:cNvSpPr txBox="1"/>
      </xdr:nvSpPr>
      <xdr:spPr>
        <a:xfrm>
          <a:off x="6737427" y="1480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16921</xdr:rowOff>
    </xdr:from>
    <xdr:ext cx="469744" cy="259045"/>
    <xdr:sp macro="" textlink="">
      <xdr:nvSpPr>
        <xdr:cNvPr id="375" name="n_1mainValue【公営住宅】&#10;一人当たり面積"/>
        <xdr:cNvSpPr txBox="1"/>
      </xdr:nvSpPr>
      <xdr:spPr>
        <a:xfrm>
          <a:off x="9391727" y="1441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20617</xdr:rowOff>
    </xdr:from>
    <xdr:ext cx="469744" cy="259045"/>
    <xdr:sp macro="" textlink="">
      <xdr:nvSpPr>
        <xdr:cNvPr id="376" name="n_2mainValue【公営住宅】&#10;一人当たり面積"/>
        <xdr:cNvSpPr txBox="1"/>
      </xdr:nvSpPr>
      <xdr:spPr>
        <a:xfrm>
          <a:off x="8515427" y="1442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27703</xdr:rowOff>
    </xdr:from>
    <xdr:ext cx="469744" cy="259045"/>
    <xdr:sp macro="" textlink="">
      <xdr:nvSpPr>
        <xdr:cNvPr id="377" name="n_3mainValue【公営住宅】&#10;一人当たり面積"/>
        <xdr:cNvSpPr txBox="1"/>
      </xdr:nvSpPr>
      <xdr:spPr>
        <a:xfrm>
          <a:off x="7626427" y="14429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22407</xdr:rowOff>
    </xdr:from>
    <xdr:ext cx="469744" cy="259045"/>
    <xdr:sp macro="" textlink="">
      <xdr:nvSpPr>
        <xdr:cNvPr id="378" name="n_4mainValue【公営住宅】&#10;一人当たり面積"/>
        <xdr:cNvSpPr txBox="1"/>
      </xdr:nvSpPr>
      <xdr:spPr>
        <a:xfrm>
          <a:off x="6737427" y="1442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5" name="テキスト ボックス 414"/>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8" name="直線コネクタ 417"/>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9" name="【認定こども園・幼稚園・保育所】&#10;有形固定資産減価償却率最小値テキスト"/>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0" name="直線コネクタ 419"/>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1" name="【認定こども園・幼稚園・保育所】&#10;有形固定資産減価償却率最大値テキスト"/>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2" name="直線コネクタ 421"/>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158767</xdr:rowOff>
    </xdr:from>
    <xdr:ext cx="405111" cy="259045"/>
    <xdr:sp macro="" textlink="">
      <xdr:nvSpPr>
        <xdr:cNvPr id="423" name="【認定こども園・幼稚園・保育所】&#10;有形固定資産減価償却率平均値テキスト"/>
        <xdr:cNvSpPr txBox="1"/>
      </xdr:nvSpPr>
      <xdr:spPr>
        <a:xfrm>
          <a:off x="16357600" y="615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424" name="フローチャート: 判断 423"/>
        <xdr:cNvSpPr/>
      </xdr:nvSpPr>
      <xdr:spPr>
        <a:xfrm>
          <a:off x="162687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87630</xdr:rowOff>
    </xdr:from>
    <xdr:to>
      <xdr:col>81</xdr:col>
      <xdr:colOff>101600</xdr:colOff>
      <xdr:row>37</xdr:row>
      <xdr:rowOff>17780</xdr:rowOff>
    </xdr:to>
    <xdr:sp macro="" textlink="">
      <xdr:nvSpPr>
        <xdr:cNvPr id="425" name="フローチャート: 判断 424"/>
        <xdr:cNvSpPr/>
      </xdr:nvSpPr>
      <xdr:spPr>
        <a:xfrm>
          <a:off x="15430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132080</xdr:rowOff>
    </xdr:from>
    <xdr:to>
      <xdr:col>76</xdr:col>
      <xdr:colOff>165100</xdr:colOff>
      <xdr:row>37</xdr:row>
      <xdr:rowOff>62230</xdr:rowOff>
    </xdr:to>
    <xdr:sp macro="" textlink="">
      <xdr:nvSpPr>
        <xdr:cNvPr id="426" name="フローチャート: 判断 425"/>
        <xdr:cNvSpPr/>
      </xdr:nvSpPr>
      <xdr:spPr>
        <a:xfrm>
          <a:off x="14541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427" name="フローチャート: 判断 426"/>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151130</xdr:rowOff>
    </xdr:from>
    <xdr:to>
      <xdr:col>67</xdr:col>
      <xdr:colOff>101600</xdr:colOff>
      <xdr:row>37</xdr:row>
      <xdr:rowOff>81280</xdr:rowOff>
    </xdr:to>
    <xdr:sp macro="" textlink="">
      <xdr:nvSpPr>
        <xdr:cNvPr id="428" name="フローチャート: 判断 427"/>
        <xdr:cNvSpPr/>
      </xdr:nvSpPr>
      <xdr:spPr>
        <a:xfrm>
          <a:off x="12763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133350</xdr:rowOff>
    </xdr:from>
    <xdr:to>
      <xdr:col>85</xdr:col>
      <xdr:colOff>177800</xdr:colOff>
      <xdr:row>40</xdr:row>
      <xdr:rowOff>63500</xdr:rowOff>
    </xdr:to>
    <xdr:sp macro="" textlink="">
      <xdr:nvSpPr>
        <xdr:cNvPr id="434" name="楕円 433"/>
        <xdr:cNvSpPr/>
      </xdr:nvSpPr>
      <xdr:spPr>
        <a:xfrm>
          <a:off x="162687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48277</xdr:rowOff>
    </xdr:from>
    <xdr:ext cx="405111" cy="259045"/>
    <xdr:sp macro="" textlink="">
      <xdr:nvSpPr>
        <xdr:cNvPr id="435" name="【認定こども園・幼稚園・保育所】&#10;有形固定資産減価償却率該当値テキスト"/>
        <xdr:cNvSpPr txBox="1"/>
      </xdr:nvSpPr>
      <xdr:spPr>
        <a:xfrm>
          <a:off x="16357600" y="6734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168910</xdr:rowOff>
    </xdr:from>
    <xdr:to>
      <xdr:col>81</xdr:col>
      <xdr:colOff>101600</xdr:colOff>
      <xdr:row>40</xdr:row>
      <xdr:rowOff>99060</xdr:rowOff>
    </xdr:to>
    <xdr:sp macro="" textlink="">
      <xdr:nvSpPr>
        <xdr:cNvPr id="436" name="楕円 435"/>
        <xdr:cNvSpPr/>
      </xdr:nvSpPr>
      <xdr:spPr>
        <a:xfrm>
          <a:off x="15430500" y="685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12700</xdr:rowOff>
    </xdr:from>
    <xdr:to>
      <xdr:col>85</xdr:col>
      <xdr:colOff>127000</xdr:colOff>
      <xdr:row>40</xdr:row>
      <xdr:rowOff>48260</xdr:rowOff>
    </xdr:to>
    <xdr:cxnSp macro="">
      <xdr:nvCxnSpPr>
        <xdr:cNvPr id="437" name="直線コネクタ 436"/>
        <xdr:cNvCxnSpPr/>
      </xdr:nvCxnSpPr>
      <xdr:spPr>
        <a:xfrm flipV="1">
          <a:off x="15481300" y="6870700"/>
          <a:ext cx="8382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160020</xdr:rowOff>
    </xdr:from>
    <xdr:to>
      <xdr:col>76</xdr:col>
      <xdr:colOff>165100</xdr:colOff>
      <xdr:row>40</xdr:row>
      <xdr:rowOff>90170</xdr:rowOff>
    </xdr:to>
    <xdr:sp macro="" textlink="">
      <xdr:nvSpPr>
        <xdr:cNvPr id="438" name="楕円 437"/>
        <xdr:cNvSpPr/>
      </xdr:nvSpPr>
      <xdr:spPr>
        <a:xfrm>
          <a:off x="14541500" y="684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39370</xdr:rowOff>
    </xdr:from>
    <xdr:to>
      <xdr:col>81</xdr:col>
      <xdr:colOff>50800</xdr:colOff>
      <xdr:row>40</xdr:row>
      <xdr:rowOff>48260</xdr:rowOff>
    </xdr:to>
    <xdr:cxnSp macro="">
      <xdr:nvCxnSpPr>
        <xdr:cNvPr id="439" name="直線コネクタ 438"/>
        <xdr:cNvCxnSpPr/>
      </xdr:nvCxnSpPr>
      <xdr:spPr>
        <a:xfrm>
          <a:off x="14592300" y="689737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119380</xdr:rowOff>
    </xdr:from>
    <xdr:to>
      <xdr:col>72</xdr:col>
      <xdr:colOff>38100</xdr:colOff>
      <xdr:row>40</xdr:row>
      <xdr:rowOff>49530</xdr:rowOff>
    </xdr:to>
    <xdr:sp macro="" textlink="">
      <xdr:nvSpPr>
        <xdr:cNvPr id="440" name="楕円 439"/>
        <xdr:cNvSpPr/>
      </xdr:nvSpPr>
      <xdr:spPr>
        <a:xfrm>
          <a:off x="13652500" y="680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170180</xdr:rowOff>
    </xdr:from>
    <xdr:to>
      <xdr:col>76</xdr:col>
      <xdr:colOff>114300</xdr:colOff>
      <xdr:row>40</xdr:row>
      <xdr:rowOff>39370</xdr:rowOff>
    </xdr:to>
    <xdr:cxnSp macro="">
      <xdr:nvCxnSpPr>
        <xdr:cNvPr id="441" name="直線コネクタ 440"/>
        <xdr:cNvCxnSpPr/>
      </xdr:nvCxnSpPr>
      <xdr:spPr>
        <a:xfrm>
          <a:off x="13703300" y="6856730"/>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82550</xdr:rowOff>
    </xdr:from>
    <xdr:to>
      <xdr:col>67</xdr:col>
      <xdr:colOff>101600</xdr:colOff>
      <xdr:row>40</xdr:row>
      <xdr:rowOff>12700</xdr:rowOff>
    </xdr:to>
    <xdr:sp macro="" textlink="">
      <xdr:nvSpPr>
        <xdr:cNvPr id="442" name="楕円 441"/>
        <xdr:cNvSpPr/>
      </xdr:nvSpPr>
      <xdr:spPr>
        <a:xfrm>
          <a:off x="12763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133350</xdr:rowOff>
    </xdr:from>
    <xdr:to>
      <xdr:col>71</xdr:col>
      <xdr:colOff>177800</xdr:colOff>
      <xdr:row>39</xdr:row>
      <xdr:rowOff>170180</xdr:rowOff>
    </xdr:to>
    <xdr:cxnSp macro="">
      <xdr:nvCxnSpPr>
        <xdr:cNvPr id="443" name="直線コネクタ 442"/>
        <xdr:cNvCxnSpPr/>
      </xdr:nvCxnSpPr>
      <xdr:spPr>
        <a:xfrm>
          <a:off x="12814300" y="6819900"/>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34307</xdr:rowOff>
    </xdr:from>
    <xdr:ext cx="405111" cy="259045"/>
    <xdr:sp macro="" textlink="">
      <xdr:nvSpPr>
        <xdr:cNvPr id="444" name="n_1aveValue【認定こども園・幼稚園・保育所】&#10;有形固定資産減価償却率"/>
        <xdr:cNvSpPr txBox="1"/>
      </xdr:nvSpPr>
      <xdr:spPr>
        <a:xfrm>
          <a:off x="15266044" y="6035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78757</xdr:rowOff>
    </xdr:from>
    <xdr:ext cx="405111" cy="259045"/>
    <xdr:sp macro="" textlink="">
      <xdr:nvSpPr>
        <xdr:cNvPr id="445" name="n_2aveValue【認定こども園・幼稚園・保育所】&#10;有形固定資産減価償却率"/>
        <xdr:cNvSpPr txBox="1"/>
      </xdr:nvSpPr>
      <xdr:spPr>
        <a:xfrm>
          <a:off x="1438974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446" name="n_3aveValue【認定こども園・幼稚園・保育所】&#10;有形固定資産減価償却率"/>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97807</xdr:rowOff>
    </xdr:from>
    <xdr:ext cx="405111" cy="259045"/>
    <xdr:sp macro="" textlink="">
      <xdr:nvSpPr>
        <xdr:cNvPr id="447" name="n_4aveValue【認定こども園・幼稚園・保育所】&#10;有形固定資産減価償却率"/>
        <xdr:cNvSpPr txBox="1"/>
      </xdr:nvSpPr>
      <xdr:spPr>
        <a:xfrm>
          <a:off x="12611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90187</xdr:rowOff>
    </xdr:from>
    <xdr:ext cx="405111" cy="259045"/>
    <xdr:sp macro="" textlink="">
      <xdr:nvSpPr>
        <xdr:cNvPr id="448" name="n_1mainValue【認定こども園・幼稚園・保育所】&#10;有形固定資産減価償却率"/>
        <xdr:cNvSpPr txBox="1"/>
      </xdr:nvSpPr>
      <xdr:spPr>
        <a:xfrm>
          <a:off x="15266044" y="6948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81297</xdr:rowOff>
    </xdr:from>
    <xdr:ext cx="405111" cy="259045"/>
    <xdr:sp macro="" textlink="">
      <xdr:nvSpPr>
        <xdr:cNvPr id="449" name="n_2mainValue【認定こども園・幼稚園・保育所】&#10;有形固定資産減価償却率"/>
        <xdr:cNvSpPr txBox="1"/>
      </xdr:nvSpPr>
      <xdr:spPr>
        <a:xfrm>
          <a:off x="14389744" y="693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40657</xdr:rowOff>
    </xdr:from>
    <xdr:ext cx="405111" cy="259045"/>
    <xdr:sp macro="" textlink="">
      <xdr:nvSpPr>
        <xdr:cNvPr id="450" name="n_3mainValue【認定こども園・幼稚園・保育所】&#10;有形固定資産減価償却率"/>
        <xdr:cNvSpPr txBox="1"/>
      </xdr:nvSpPr>
      <xdr:spPr>
        <a:xfrm>
          <a:off x="13500744" y="6898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3827</xdr:rowOff>
    </xdr:from>
    <xdr:ext cx="405111" cy="259045"/>
    <xdr:sp macro="" textlink="">
      <xdr:nvSpPr>
        <xdr:cNvPr id="451" name="n_4mainValue【認定こども園・幼稚園・保育所】&#10;有形固定資産減価償却率"/>
        <xdr:cNvSpPr txBox="1"/>
      </xdr:nvSpPr>
      <xdr:spPr>
        <a:xfrm>
          <a:off x="12611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70257</xdr:rowOff>
    </xdr:from>
    <xdr:to>
      <xdr:col>116</xdr:col>
      <xdr:colOff>62864</xdr:colOff>
      <xdr:row>41</xdr:row>
      <xdr:rowOff>92202</xdr:rowOff>
    </xdr:to>
    <xdr:cxnSp macro="">
      <xdr:nvCxnSpPr>
        <xdr:cNvPr id="473" name="直線コネクタ 472"/>
        <xdr:cNvCxnSpPr/>
      </xdr:nvCxnSpPr>
      <xdr:spPr>
        <a:xfrm flipV="1">
          <a:off x="22160864" y="5728107"/>
          <a:ext cx="0" cy="1393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74" name="【認定こども園・幼稚園・保育所】&#10;一人当たり面積最小値テキスト"/>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75" name="直線コネクタ 474"/>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16934</xdr:rowOff>
    </xdr:from>
    <xdr:ext cx="469744" cy="259045"/>
    <xdr:sp macro="" textlink="">
      <xdr:nvSpPr>
        <xdr:cNvPr id="476" name="【認定こども園・幼稚園・保育所】&#10;一人当たり面積最大値テキスト"/>
        <xdr:cNvSpPr txBox="1"/>
      </xdr:nvSpPr>
      <xdr:spPr>
        <a:xfrm>
          <a:off x="22199600" y="550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70257</xdr:rowOff>
    </xdr:from>
    <xdr:to>
      <xdr:col>116</xdr:col>
      <xdr:colOff>152400</xdr:colOff>
      <xdr:row>33</xdr:row>
      <xdr:rowOff>70257</xdr:rowOff>
    </xdr:to>
    <xdr:cxnSp macro="">
      <xdr:nvCxnSpPr>
        <xdr:cNvPr id="477" name="直線コネクタ 476"/>
        <xdr:cNvCxnSpPr/>
      </xdr:nvCxnSpPr>
      <xdr:spPr>
        <a:xfrm>
          <a:off x="22072600" y="572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60621</xdr:rowOff>
    </xdr:from>
    <xdr:ext cx="469744" cy="259045"/>
    <xdr:sp macro="" textlink="">
      <xdr:nvSpPr>
        <xdr:cNvPr id="478" name="【認定こども園・幼稚園・保育所】&#10;一人当たり面積平均値テキスト"/>
        <xdr:cNvSpPr txBox="1"/>
      </xdr:nvSpPr>
      <xdr:spPr>
        <a:xfrm>
          <a:off x="22199600" y="6575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37744</xdr:rowOff>
    </xdr:from>
    <xdr:to>
      <xdr:col>116</xdr:col>
      <xdr:colOff>114300</xdr:colOff>
      <xdr:row>39</xdr:row>
      <xdr:rowOff>139344</xdr:rowOff>
    </xdr:to>
    <xdr:sp macro="" textlink="">
      <xdr:nvSpPr>
        <xdr:cNvPr id="479" name="フローチャート: 判断 478"/>
        <xdr:cNvSpPr/>
      </xdr:nvSpPr>
      <xdr:spPr>
        <a:xfrm>
          <a:off x="22110700" y="672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115468</xdr:rowOff>
    </xdr:from>
    <xdr:to>
      <xdr:col>112</xdr:col>
      <xdr:colOff>38100</xdr:colOff>
      <xdr:row>40</xdr:row>
      <xdr:rowOff>45618</xdr:rowOff>
    </xdr:to>
    <xdr:sp macro="" textlink="">
      <xdr:nvSpPr>
        <xdr:cNvPr id="480" name="フローチャート: 判断 479"/>
        <xdr:cNvSpPr/>
      </xdr:nvSpPr>
      <xdr:spPr>
        <a:xfrm>
          <a:off x="21272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35</xdr:row>
      <xdr:rowOff>171247</xdr:rowOff>
    </xdr:from>
    <xdr:to>
      <xdr:col>107</xdr:col>
      <xdr:colOff>101600</xdr:colOff>
      <xdr:row>36</xdr:row>
      <xdr:rowOff>101397</xdr:rowOff>
    </xdr:to>
    <xdr:sp macro="" textlink="">
      <xdr:nvSpPr>
        <xdr:cNvPr id="481" name="フローチャート: 判断 480"/>
        <xdr:cNvSpPr/>
      </xdr:nvSpPr>
      <xdr:spPr>
        <a:xfrm>
          <a:off x="20383500" y="617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149301</xdr:rowOff>
    </xdr:from>
    <xdr:to>
      <xdr:col>102</xdr:col>
      <xdr:colOff>165100</xdr:colOff>
      <xdr:row>40</xdr:row>
      <xdr:rowOff>79451</xdr:rowOff>
    </xdr:to>
    <xdr:sp macro="" textlink="">
      <xdr:nvSpPr>
        <xdr:cNvPr id="482" name="フローチャート: 判断 481"/>
        <xdr:cNvSpPr/>
      </xdr:nvSpPr>
      <xdr:spPr>
        <a:xfrm>
          <a:off x="19494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120955</xdr:rowOff>
    </xdr:from>
    <xdr:to>
      <xdr:col>98</xdr:col>
      <xdr:colOff>38100</xdr:colOff>
      <xdr:row>40</xdr:row>
      <xdr:rowOff>51105</xdr:rowOff>
    </xdr:to>
    <xdr:sp macro="" textlink="">
      <xdr:nvSpPr>
        <xdr:cNvPr id="483" name="フローチャート: 判断 482"/>
        <xdr:cNvSpPr/>
      </xdr:nvSpPr>
      <xdr:spPr>
        <a:xfrm>
          <a:off x="18605500" y="68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28601</xdr:rowOff>
    </xdr:from>
    <xdr:to>
      <xdr:col>116</xdr:col>
      <xdr:colOff>114300</xdr:colOff>
      <xdr:row>41</xdr:row>
      <xdr:rowOff>130201</xdr:rowOff>
    </xdr:to>
    <xdr:sp macro="" textlink="">
      <xdr:nvSpPr>
        <xdr:cNvPr id="489" name="楕円 488"/>
        <xdr:cNvSpPr/>
      </xdr:nvSpPr>
      <xdr:spPr>
        <a:xfrm>
          <a:off x="22110700" y="705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114978</xdr:rowOff>
    </xdr:from>
    <xdr:ext cx="469744" cy="259045"/>
    <xdr:sp macro="" textlink="">
      <xdr:nvSpPr>
        <xdr:cNvPr id="490" name="【認定こども園・幼稚園・保育所】&#10;一人当たり面積該当値テキスト"/>
        <xdr:cNvSpPr txBox="1"/>
      </xdr:nvSpPr>
      <xdr:spPr>
        <a:xfrm>
          <a:off x="22199600" y="6972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157073</xdr:rowOff>
    </xdr:from>
    <xdr:to>
      <xdr:col>112</xdr:col>
      <xdr:colOff>38100</xdr:colOff>
      <xdr:row>41</xdr:row>
      <xdr:rowOff>87223</xdr:rowOff>
    </xdr:to>
    <xdr:sp macro="" textlink="">
      <xdr:nvSpPr>
        <xdr:cNvPr id="491" name="楕円 490"/>
        <xdr:cNvSpPr/>
      </xdr:nvSpPr>
      <xdr:spPr>
        <a:xfrm>
          <a:off x="21272500" y="701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36423</xdr:rowOff>
    </xdr:from>
    <xdr:to>
      <xdr:col>116</xdr:col>
      <xdr:colOff>63500</xdr:colOff>
      <xdr:row>41</xdr:row>
      <xdr:rowOff>79401</xdr:rowOff>
    </xdr:to>
    <xdr:cxnSp macro="">
      <xdr:nvCxnSpPr>
        <xdr:cNvPr id="492" name="直線コネクタ 491"/>
        <xdr:cNvCxnSpPr/>
      </xdr:nvCxnSpPr>
      <xdr:spPr>
        <a:xfrm>
          <a:off x="21323300" y="7065873"/>
          <a:ext cx="838200" cy="4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159817</xdr:rowOff>
    </xdr:from>
    <xdr:to>
      <xdr:col>107</xdr:col>
      <xdr:colOff>101600</xdr:colOff>
      <xdr:row>41</xdr:row>
      <xdr:rowOff>89967</xdr:rowOff>
    </xdr:to>
    <xdr:sp macro="" textlink="">
      <xdr:nvSpPr>
        <xdr:cNvPr id="493" name="楕円 492"/>
        <xdr:cNvSpPr/>
      </xdr:nvSpPr>
      <xdr:spPr>
        <a:xfrm>
          <a:off x="20383500" y="701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36423</xdr:rowOff>
    </xdr:from>
    <xdr:to>
      <xdr:col>111</xdr:col>
      <xdr:colOff>177800</xdr:colOff>
      <xdr:row>41</xdr:row>
      <xdr:rowOff>39167</xdr:rowOff>
    </xdr:to>
    <xdr:cxnSp macro="">
      <xdr:nvCxnSpPr>
        <xdr:cNvPr id="494" name="直線コネクタ 493"/>
        <xdr:cNvCxnSpPr/>
      </xdr:nvCxnSpPr>
      <xdr:spPr>
        <a:xfrm flipV="1">
          <a:off x="20434300" y="7065873"/>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161646</xdr:rowOff>
    </xdr:from>
    <xdr:to>
      <xdr:col>102</xdr:col>
      <xdr:colOff>165100</xdr:colOff>
      <xdr:row>41</xdr:row>
      <xdr:rowOff>91796</xdr:rowOff>
    </xdr:to>
    <xdr:sp macro="" textlink="">
      <xdr:nvSpPr>
        <xdr:cNvPr id="495" name="楕円 494"/>
        <xdr:cNvSpPr/>
      </xdr:nvSpPr>
      <xdr:spPr>
        <a:xfrm>
          <a:off x="19494500" y="701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39167</xdr:rowOff>
    </xdr:from>
    <xdr:to>
      <xdr:col>107</xdr:col>
      <xdr:colOff>50800</xdr:colOff>
      <xdr:row>41</xdr:row>
      <xdr:rowOff>40996</xdr:rowOff>
    </xdr:to>
    <xdr:cxnSp macro="">
      <xdr:nvCxnSpPr>
        <xdr:cNvPr id="496" name="直線コネクタ 495"/>
        <xdr:cNvCxnSpPr/>
      </xdr:nvCxnSpPr>
      <xdr:spPr>
        <a:xfrm flipV="1">
          <a:off x="19545300" y="7068617"/>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163475</xdr:rowOff>
    </xdr:from>
    <xdr:to>
      <xdr:col>98</xdr:col>
      <xdr:colOff>38100</xdr:colOff>
      <xdr:row>41</xdr:row>
      <xdr:rowOff>93625</xdr:rowOff>
    </xdr:to>
    <xdr:sp macro="" textlink="">
      <xdr:nvSpPr>
        <xdr:cNvPr id="497" name="楕円 496"/>
        <xdr:cNvSpPr/>
      </xdr:nvSpPr>
      <xdr:spPr>
        <a:xfrm>
          <a:off x="18605500" y="70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40996</xdr:rowOff>
    </xdr:from>
    <xdr:to>
      <xdr:col>102</xdr:col>
      <xdr:colOff>114300</xdr:colOff>
      <xdr:row>41</xdr:row>
      <xdr:rowOff>42825</xdr:rowOff>
    </xdr:to>
    <xdr:cxnSp macro="">
      <xdr:nvCxnSpPr>
        <xdr:cNvPr id="498" name="直線コネクタ 497"/>
        <xdr:cNvCxnSpPr/>
      </xdr:nvCxnSpPr>
      <xdr:spPr>
        <a:xfrm flipV="1">
          <a:off x="18656300" y="7070446"/>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62145</xdr:rowOff>
    </xdr:from>
    <xdr:ext cx="469744" cy="259045"/>
    <xdr:sp macro="" textlink="">
      <xdr:nvSpPr>
        <xdr:cNvPr id="499" name="n_1aveValue【認定こども園・幼稚園・保育所】&#10;一人当たり面積"/>
        <xdr:cNvSpPr txBox="1"/>
      </xdr:nvSpPr>
      <xdr:spPr>
        <a:xfrm>
          <a:off x="210757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117924</xdr:rowOff>
    </xdr:from>
    <xdr:ext cx="469744" cy="259045"/>
    <xdr:sp macro="" textlink="">
      <xdr:nvSpPr>
        <xdr:cNvPr id="500" name="n_2aveValue【認定こども園・幼稚園・保育所】&#10;一人当たり面積"/>
        <xdr:cNvSpPr txBox="1"/>
      </xdr:nvSpPr>
      <xdr:spPr>
        <a:xfrm>
          <a:off x="20199427" y="59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95978</xdr:rowOff>
    </xdr:from>
    <xdr:ext cx="469744" cy="259045"/>
    <xdr:sp macro="" textlink="">
      <xdr:nvSpPr>
        <xdr:cNvPr id="501" name="n_3aveValue【認定こども園・幼稚園・保育所】&#10;一人当たり面積"/>
        <xdr:cNvSpPr txBox="1"/>
      </xdr:nvSpPr>
      <xdr:spPr>
        <a:xfrm>
          <a:off x="19310427" y="661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67632</xdr:rowOff>
    </xdr:from>
    <xdr:ext cx="469744" cy="259045"/>
    <xdr:sp macro="" textlink="">
      <xdr:nvSpPr>
        <xdr:cNvPr id="502" name="n_4aveValue【認定こども園・幼稚園・保育所】&#10;一人当たり面積"/>
        <xdr:cNvSpPr txBox="1"/>
      </xdr:nvSpPr>
      <xdr:spPr>
        <a:xfrm>
          <a:off x="18421427" y="658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78350</xdr:rowOff>
    </xdr:from>
    <xdr:ext cx="469744" cy="259045"/>
    <xdr:sp macro="" textlink="">
      <xdr:nvSpPr>
        <xdr:cNvPr id="503" name="n_1mainValue【認定こども園・幼稚園・保育所】&#10;一人当たり面積"/>
        <xdr:cNvSpPr txBox="1"/>
      </xdr:nvSpPr>
      <xdr:spPr>
        <a:xfrm>
          <a:off x="21075727" y="710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81094</xdr:rowOff>
    </xdr:from>
    <xdr:ext cx="469744" cy="259045"/>
    <xdr:sp macro="" textlink="">
      <xdr:nvSpPr>
        <xdr:cNvPr id="504" name="n_2mainValue【認定こども園・幼稚園・保育所】&#10;一人当たり面積"/>
        <xdr:cNvSpPr txBox="1"/>
      </xdr:nvSpPr>
      <xdr:spPr>
        <a:xfrm>
          <a:off x="20199427" y="711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82923</xdr:rowOff>
    </xdr:from>
    <xdr:ext cx="469744" cy="259045"/>
    <xdr:sp macro="" textlink="">
      <xdr:nvSpPr>
        <xdr:cNvPr id="505" name="n_3mainValue【認定こども園・幼稚園・保育所】&#10;一人当たり面積"/>
        <xdr:cNvSpPr txBox="1"/>
      </xdr:nvSpPr>
      <xdr:spPr>
        <a:xfrm>
          <a:off x="19310427" y="711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84752</xdr:rowOff>
    </xdr:from>
    <xdr:ext cx="469744" cy="259045"/>
    <xdr:sp macro="" textlink="">
      <xdr:nvSpPr>
        <xdr:cNvPr id="506" name="n_4mainValue【認定こども園・幼稚園・保育所】&#10;一人当たり面積"/>
        <xdr:cNvSpPr txBox="1"/>
      </xdr:nvSpPr>
      <xdr:spPr>
        <a:xfrm>
          <a:off x="18421427" y="711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9" name="テキスト ボックス 51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9" name="テキスト ボックス 52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532" name="直線コネクタ 531"/>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3" name="【学校施設】&#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4" name="直線コネクタ 533"/>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35" name="【学校施設】&#10;有形固定資産減価償却率最大値テキスト"/>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36" name="直線コネクタ 535"/>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163121</xdr:rowOff>
    </xdr:from>
    <xdr:ext cx="405111" cy="259045"/>
    <xdr:sp macro="" textlink="">
      <xdr:nvSpPr>
        <xdr:cNvPr id="537" name="【学校施設】&#10;有形固定資産減価償却率平均値テキスト"/>
        <xdr:cNvSpPr txBox="1"/>
      </xdr:nvSpPr>
      <xdr:spPr>
        <a:xfrm>
          <a:off x="16357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38" name="フローチャート: 判断 537"/>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110853</xdr:rowOff>
    </xdr:from>
    <xdr:to>
      <xdr:col>81</xdr:col>
      <xdr:colOff>101600</xdr:colOff>
      <xdr:row>61</xdr:row>
      <xdr:rowOff>41003</xdr:rowOff>
    </xdr:to>
    <xdr:sp macro="" textlink="">
      <xdr:nvSpPr>
        <xdr:cNvPr id="539" name="フローチャート: 判断 538"/>
        <xdr:cNvSpPr/>
      </xdr:nvSpPr>
      <xdr:spPr>
        <a:xfrm>
          <a:off x="15430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96157</xdr:rowOff>
    </xdr:from>
    <xdr:to>
      <xdr:col>76</xdr:col>
      <xdr:colOff>165100</xdr:colOff>
      <xdr:row>61</xdr:row>
      <xdr:rowOff>26307</xdr:rowOff>
    </xdr:to>
    <xdr:sp macro="" textlink="">
      <xdr:nvSpPr>
        <xdr:cNvPr id="540" name="フローチャート: 判断 539"/>
        <xdr:cNvSpPr/>
      </xdr:nvSpPr>
      <xdr:spPr>
        <a:xfrm>
          <a:off x="145415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74930</xdr:rowOff>
    </xdr:from>
    <xdr:to>
      <xdr:col>72</xdr:col>
      <xdr:colOff>38100</xdr:colOff>
      <xdr:row>61</xdr:row>
      <xdr:rowOff>5080</xdr:rowOff>
    </xdr:to>
    <xdr:sp macro="" textlink="">
      <xdr:nvSpPr>
        <xdr:cNvPr id="541" name="フローチャート: 判断 540"/>
        <xdr:cNvSpPr/>
      </xdr:nvSpPr>
      <xdr:spPr>
        <a:xfrm>
          <a:off x="13652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65133</xdr:rowOff>
    </xdr:from>
    <xdr:to>
      <xdr:col>67</xdr:col>
      <xdr:colOff>101600</xdr:colOff>
      <xdr:row>60</xdr:row>
      <xdr:rowOff>166733</xdr:rowOff>
    </xdr:to>
    <xdr:sp macro="" textlink="">
      <xdr:nvSpPr>
        <xdr:cNvPr id="542" name="フローチャート: 判断 541"/>
        <xdr:cNvSpPr/>
      </xdr:nvSpPr>
      <xdr:spPr>
        <a:xfrm>
          <a:off x="12763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92891</xdr:rowOff>
    </xdr:from>
    <xdr:to>
      <xdr:col>85</xdr:col>
      <xdr:colOff>177800</xdr:colOff>
      <xdr:row>63</xdr:row>
      <xdr:rowOff>23041</xdr:rowOff>
    </xdr:to>
    <xdr:sp macro="" textlink="">
      <xdr:nvSpPr>
        <xdr:cNvPr id="548" name="楕円 547"/>
        <xdr:cNvSpPr/>
      </xdr:nvSpPr>
      <xdr:spPr>
        <a:xfrm>
          <a:off x="16268700" y="1072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71318</xdr:rowOff>
    </xdr:from>
    <xdr:ext cx="405111" cy="259045"/>
    <xdr:sp macro="" textlink="">
      <xdr:nvSpPr>
        <xdr:cNvPr id="549" name="【学校施設】&#10;有形固定資産減価償却率該当値テキスト"/>
        <xdr:cNvSpPr txBox="1"/>
      </xdr:nvSpPr>
      <xdr:spPr>
        <a:xfrm>
          <a:off x="16357600" y="1070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120650</xdr:rowOff>
    </xdr:from>
    <xdr:to>
      <xdr:col>81</xdr:col>
      <xdr:colOff>101600</xdr:colOff>
      <xdr:row>62</xdr:row>
      <xdr:rowOff>50800</xdr:rowOff>
    </xdr:to>
    <xdr:sp macro="" textlink="">
      <xdr:nvSpPr>
        <xdr:cNvPr id="550" name="楕円 549"/>
        <xdr:cNvSpPr/>
      </xdr:nvSpPr>
      <xdr:spPr>
        <a:xfrm>
          <a:off x="15430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0</xdr:rowOff>
    </xdr:from>
    <xdr:to>
      <xdr:col>85</xdr:col>
      <xdr:colOff>127000</xdr:colOff>
      <xdr:row>62</xdr:row>
      <xdr:rowOff>143691</xdr:rowOff>
    </xdr:to>
    <xdr:cxnSp macro="">
      <xdr:nvCxnSpPr>
        <xdr:cNvPr id="551" name="直線コネクタ 550"/>
        <xdr:cNvCxnSpPr/>
      </xdr:nvCxnSpPr>
      <xdr:spPr>
        <a:xfrm>
          <a:off x="15481300" y="10629900"/>
          <a:ext cx="8382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83094</xdr:rowOff>
    </xdr:from>
    <xdr:to>
      <xdr:col>76</xdr:col>
      <xdr:colOff>165100</xdr:colOff>
      <xdr:row>62</xdr:row>
      <xdr:rowOff>13244</xdr:rowOff>
    </xdr:to>
    <xdr:sp macro="" textlink="">
      <xdr:nvSpPr>
        <xdr:cNvPr id="552" name="楕円 551"/>
        <xdr:cNvSpPr/>
      </xdr:nvSpPr>
      <xdr:spPr>
        <a:xfrm>
          <a:off x="14541500" y="105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133894</xdr:rowOff>
    </xdr:from>
    <xdr:to>
      <xdr:col>81</xdr:col>
      <xdr:colOff>50800</xdr:colOff>
      <xdr:row>62</xdr:row>
      <xdr:rowOff>0</xdr:rowOff>
    </xdr:to>
    <xdr:cxnSp macro="">
      <xdr:nvCxnSpPr>
        <xdr:cNvPr id="553" name="直線コネクタ 552"/>
        <xdr:cNvCxnSpPr/>
      </xdr:nvCxnSpPr>
      <xdr:spPr>
        <a:xfrm>
          <a:off x="14592300" y="1059234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45538</xdr:rowOff>
    </xdr:from>
    <xdr:to>
      <xdr:col>72</xdr:col>
      <xdr:colOff>38100</xdr:colOff>
      <xdr:row>61</xdr:row>
      <xdr:rowOff>147138</xdr:rowOff>
    </xdr:to>
    <xdr:sp macro="" textlink="">
      <xdr:nvSpPr>
        <xdr:cNvPr id="554" name="楕円 553"/>
        <xdr:cNvSpPr/>
      </xdr:nvSpPr>
      <xdr:spPr>
        <a:xfrm>
          <a:off x="136525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96338</xdr:rowOff>
    </xdr:from>
    <xdr:to>
      <xdr:col>76</xdr:col>
      <xdr:colOff>114300</xdr:colOff>
      <xdr:row>61</xdr:row>
      <xdr:rowOff>133894</xdr:rowOff>
    </xdr:to>
    <xdr:cxnSp macro="">
      <xdr:nvCxnSpPr>
        <xdr:cNvPr id="555" name="直線コネクタ 554"/>
        <xdr:cNvCxnSpPr/>
      </xdr:nvCxnSpPr>
      <xdr:spPr>
        <a:xfrm>
          <a:off x="13703300" y="1055478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14515</xdr:rowOff>
    </xdr:from>
    <xdr:to>
      <xdr:col>67</xdr:col>
      <xdr:colOff>101600</xdr:colOff>
      <xdr:row>61</xdr:row>
      <xdr:rowOff>116115</xdr:rowOff>
    </xdr:to>
    <xdr:sp macro="" textlink="">
      <xdr:nvSpPr>
        <xdr:cNvPr id="556" name="楕円 555"/>
        <xdr:cNvSpPr/>
      </xdr:nvSpPr>
      <xdr:spPr>
        <a:xfrm>
          <a:off x="127635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65315</xdr:rowOff>
    </xdr:from>
    <xdr:to>
      <xdr:col>71</xdr:col>
      <xdr:colOff>177800</xdr:colOff>
      <xdr:row>61</xdr:row>
      <xdr:rowOff>96338</xdr:rowOff>
    </xdr:to>
    <xdr:cxnSp macro="">
      <xdr:nvCxnSpPr>
        <xdr:cNvPr id="557" name="直線コネクタ 556"/>
        <xdr:cNvCxnSpPr/>
      </xdr:nvCxnSpPr>
      <xdr:spPr>
        <a:xfrm>
          <a:off x="12814300" y="10523765"/>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57530</xdr:rowOff>
    </xdr:from>
    <xdr:ext cx="405111" cy="259045"/>
    <xdr:sp macro="" textlink="">
      <xdr:nvSpPr>
        <xdr:cNvPr id="558" name="n_1aveValue【学校施設】&#10;有形固定資産減価償却率"/>
        <xdr:cNvSpPr txBox="1"/>
      </xdr:nvSpPr>
      <xdr:spPr>
        <a:xfrm>
          <a:off x="152660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42834</xdr:rowOff>
    </xdr:from>
    <xdr:ext cx="405111" cy="259045"/>
    <xdr:sp macro="" textlink="">
      <xdr:nvSpPr>
        <xdr:cNvPr id="559" name="n_2aveValue【学校施設】&#10;有形固定資産減価償却率"/>
        <xdr:cNvSpPr txBox="1"/>
      </xdr:nvSpPr>
      <xdr:spPr>
        <a:xfrm>
          <a:off x="14389744" y="1015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21607</xdr:rowOff>
    </xdr:from>
    <xdr:ext cx="405111" cy="259045"/>
    <xdr:sp macro="" textlink="">
      <xdr:nvSpPr>
        <xdr:cNvPr id="560" name="n_3aveValue【学校施設】&#10;有形固定資産減価償却率"/>
        <xdr:cNvSpPr txBox="1"/>
      </xdr:nvSpPr>
      <xdr:spPr>
        <a:xfrm>
          <a:off x="13500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11810</xdr:rowOff>
    </xdr:from>
    <xdr:ext cx="405111" cy="259045"/>
    <xdr:sp macro="" textlink="">
      <xdr:nvSpPr>
        <xdr:cNvPr id="561" name="n_4aveValue【学校施設】&#10;有形固定資産減価償却率"/>
        <xdr:cNvSpPr txBox="1"/>
      </xdr:nvSpPr>
      <xdr:spPr>
        <a:xfrm>
          <a:off x="12611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41927</xdr:rowOff>
    </xdr:from>
    <xdr:ext cx="405111" cy="259045"/>
    <xdr:sp macro="" textlink="">
      <xdr:nvSpPr>
        <xdr:cNvPr id="562" name="n_1mainValue【学校施設】&#10;有形固定資産減価償却率"/>
        <xdr:cNvSpPr txBox="1"/>
      </xdr:nvSpPr>
      <xdr:spPr>
        <a:xfrm>
          <a:off x="152660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4371</xdr:rowOff>
    </xdr:from>
    <xdr:ext cx="405111" cy="259045"/>
    <xdr:sp macro="" textlink="">
      <xdr:nvSpPr>
        <xdr:cNvPr id="563" name="n_2mainValue【学校施設】&#10;有形固定資産減価償却率"/>
        <xdr:cNvSpPr txBox="1"/>
      </xdr:nvSpPr>
      <xdr:spPr>
        <a:xfrm>
          <a:off x="14389744" y="1063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138265</xdr:rowOff>
    </xdr:from>
    <xdr:ext cx="405111" cy="259045"/>
    <xdr:sp macro="" textlink="">
      <xdr:nvSpPr>
        <xdr:cNvPr id="564" name="n_3mainValue【学校施設】&#10;有形固定資産減価償却率"/>
        <xdr:cNvSpPr txBox="1"/>
      </xdr:nvSpPr>
      <xdr:spPr>
        <a:xfrm>
          <a:off x="13500744"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107242</xdr:rowOff>
    </xdr:from>
    <xdr:ext cx="405111" cy="259045"/>
    <xdr:sp macro="" textlink="">
      <xdr:nvSpPr>
        <xdr:cNvPr id="565" name="n_4mainValue【学校施設】&#10;有形固定資産減価償却率"/>
        <xdr:cNvSpPr txBox="1"/>
      </xdr:nvSpPr>
      <xdr:spPr>
        <a:xfrm>
          <a:off x="12611744"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6" name="直線コネクタ 57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7" name="テキスト ボックス 57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8" name="直線コネクタ 57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79" name="テキスト ボックス 578"/>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0" name="直線コネクタ 57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1" name="テキスト ボックス 580"/>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2" name="直線コネクタ 58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3" name="テキスト ボックス 582"/>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5" name="テキスト ボックス 58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48737</xdr:rowOff>
    </xdr:from>
    <xdr:to>
      <xdr:col>116</xdr:col>
      <xdr:colOff>62864</xdr:colOff>
      <xdr:row>63</xdr:row>
      <xdr:rowOff>137343</xdr:rowOff>
    </xdr:to>
    <xdr:cxnSp macro="">
      <xdr:nvCxnSpPr>
        <xdr:cNvPr id="587" name="直線コネクタ 586"/>
        <xdr:cNvCxnSpPr/>
      </xdr:nvCxnSpPr>
      <xdr:spPr>
        <a:xfrm flipV="1">
          <a:off x="22160864" y="9821387"/>
          <a:ext cx="0" cy="111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141170</xdr:rowOff>
    </xdr:from>
    <xdr:ext cx="469744" cy="259045"/>
    <xdr:sp macro="" textlink="">
      <xdr:nvSpPr>
        <xdr:cNvPr id="588" name="【学校施設】&#10;一人当たり面積最小値テキスト"/>
        <xdr:cNvSpPr txBox="1"/>
      </xdr:nvSpPr>
      <xdr:spPr>
        <a:xfrm>
          <a:off x="22199600" y="1094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137343</xdr:rowOff>
    </xdr:from>
    <xdr:to>
      <xdr:col>116</xdr:col>
      <xdr:colOff>152400</xdr:colOff>
      <xdr:row>63</xdr:row>
      <xdr:rowOff>137343</xdr:rowOff>
    </xdr:to>
    <xdr:cxnSp macro="">
      <xdr:nvCxnSpPr>
        <xdr:cNvPr id="589" name="直線コネクタ 588"/>
        <xdr:cNvCxnSpPr/>
      </xdr:nvCxnSpPr>
      <xdr:spPr>
        <a:xfrm>
          <a:off x="22072600" y="10938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166864</xdr:rowOff>
    </xdr:from>
    <xdr:ext cx="534377" cy="259045"/>
    <xdr:sp macro="" textlink="">
      <xdr:nvSpPr>
        <xdr:cNvPr id="590" name="【学校施設】&#10;一人当たり面積最大値テキスト"/>
        <xdr:cNvSpPr txBox="1"/>
      </xdr:nvSpPr>
      <xdr:spPr>
        <a:xfrm>
          <a:off x="22199600" y="95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48737</xdr:rowOff>
    </xdr:from>
    <xdr:to>
      <xdr:col>116</xdr:col>
      <xdr:colOff>152400</xdr:colOff>
      <xdr:row>57</xdr:row>
      <xdr:rowOff>48737</xdr:rowOff>
    </xdr:to>
    <xdr:cxnSp macro="">
      <xdr:nvCxnSpPr>
        <xdr:cNvPr id="591" name="直線コネクタ 590"/>
        <xdr:cNvCxnSpPr/>
      </xdr:nvCxnSpPr>
      <xdr:spPr>
        <a:xfrm>
          <a:off x="22072600" y="982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80560</xdr:rowOff>
    </xdr:from>
    <xdr:ext cx="469744" cy="259045"/>
    <xdr:sp macro="" textlink="">
      <xdr:nvSpPr>
        <xdr:cNvPr id="592" name="【学校施設】&#10;一人当たり面積平均値テキスト"/>
        <xdr:cNvSpPr txBox="1"/>
      </xdr:nvSpPr>
      <xdr:spPr>
        <a:xfrm>
          <a:off x="22199600" y="10710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102133</xdr:rowOff>
    </xdr:from>
    <xdr:to>
      <xdr:col>116</xdr:col>
      <xdr:colOff>114300</xdr:colOff>
      <xdr:row>63</xdr:row>
      <xdr:rowOff>32283</xdr:rowOff>
    </xdr:to>
    <xdr:sp macro="" textlink="">
      <xdr:nvSpPr>
        <xdr:cNvPr id="593" name="フローチャート: 判断 592"/>
        <xdr:cNvSpPr/>
      </xdr:nvSpPr>
      <xdr:spPr>
        <a:xfrm>
          <a:off x="22110700" y="107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135875</xdr:rowOff>
    </xdr:from>
    <xdr:to>
      <xdr:col>112</xdr:col>
      <xdr:colOff>38100</xdr:colOff>
      <xdr:row>63</xdr:row>
      <xdr:rowOff>66025</xdr:rowOff>
    </xdr:to>
    <xdr:sp macro="" textlink="">
      <xdr:nvSpPr>
        <xdr:cNvPr id="594" name="フローチャート: 判断 593"/>
        <xdr:cNvSpPr/>
      </xdr:nvSpPr>
      <xdr:spPr>
        <a:xfrm>
          <a:off x="21272500" y="1076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135417</xdr:rowOff>
    </xdr:from>
    <xdr:to>
      <xdr:col>107</xdr:col>
      <xdr:colOff>101600</xdr:colOff>
      <xdr:row>63</xdr:row>
      <xdr:rowOff>65567</xdr:rowOff>
    </xdr:to>
    <xdr:sp macro="" textlink="">
      <xdr:nvSpPr>
        <xdr:cNvPr id="595" name="フローチャート: 判断 594"/>
        <xdr:cNvSpPr/>
      </xdr:nvSpPr>
      <xdr:spPr>
        <a:xfrm>
          <a:off x="20383500" y="107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139761</xdr:rowOff>
    </xdr:from>
    <xdr:to>
      <xdr:col>102</xdr:col>
      <xdr:colOff>165100</xdr:colOff>
      <xdr:row>63</xdr:row>
      <xdr:rowOff>69911</xdr:rowOff>
    </xdr:to>
    <xdr:sp macro="" textlink="">
      <xdr:nvSpPr>
        <xdr:cNvPr id="596" name="フローチャート: 判断 595"/>
        <xdr:cNvSpPr/>
      </xdr:nvSpPr>
      <xdr:spPr>
        <a:xfrm>
          <a:off x="19494500" y="1076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151557</xdr:rowOff>
    </xdr:from>
    <xdr:to>
      <xdr:col>98</xdr:col>
      <xdr:colOff>38100</xdr:colOff>
      <xdr:row>63</xdr:row>
      <xdr:rowOff>81707</xdr:rowOff>
    </xdr:to>
    <xdr:sp macro="" textlink="">
      <xdr:nvSpPr>
        <xdr:cNvPr id="597" name="フローチャート: 判断 596"/>
        <xdr:cNvSpPr/>
      </xdr:nvSpPr>
      <xdr:spPr>
        <a:xfrm>
          <a:off x="18605500" y="107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16820</xdr:rowOff>
    </xdr:from>
    <xdr:to>
      <xdr:col>116</xdr:col>
      <xdr:colOff>114300</xdr:colOff>
      <xdr:row>62</xdr:row>
      <xdr:rowOff>118420</xdr:rowOff>
    </xdr:to>
    <xdr:sp macro="" textlink="">
      <xdr:nvSpPr>
        <xdr:cNvPr id="603" name="楕円 602"/>
        <xdr:cNvSpPr/>
      </xdr:nvSpPr>
      <xdr:spPr>
        <a:xfrm>
          <a:off x="22110700" y="1064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39697</xdr:rowOff>
    </xdr:from>
    <xdr:ext cx="469744" cy="259045"/>
    <xdr:sp macro="" textlink="">
      <xdr:nvSpPr>
        <xdr:cNvPr id="604" name="【学校施設】&#10;一人当たり面積該当値テキスト"/>
        <xdr:cNvSpPr txBox="1"/>
      </xdr:nvSpPr>
      <xdr:spPr>
        <a:xfrm>
          <a:off x="22199600" y="1049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48092</xdr:rowOff>
    </xdr:from>
    <xdr:to>
      <xdr:col>112</xdr:col>
      <xdr:colOff>38100</xdr:colOff>
      <xdr:row>62</xdr:row>
      <xdr:rowOff>149692</xdr:rowOff>
    </xdr:to>
    <xdr:sp macro="" textlink="">
      <xdr:nvSpPr>
        <xdr:cNvPr id="605" name="楕円 604"/>
        <xdr:cNvSpPr/>
      </xdr:nvSpPr>
      <xdr:spPr>
        <a:xfrm>
          <a:off x="21272500" y="1067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67620</xdr:rowOff>
    </xdr:from>
    <xdr:to>
      <xdr:col>116</xdr:col>
      <xdr:colOff>63500</xdr:colOff>
      <xdr:row>62</xdr:row>
      <xdr:rowOff>98892</xdr:rowOff>
    </xdr:to>
    <xdr:cxnSp macro="">
      <xdr:nvCxnSpPr>
        <xdr:cNvPr id="606" name="直線コネクタ 605"/>
        <xdr:cNvCxnSpPr/>
      </xdr:nvCxnSpPr>
      <xdr:spPr>
        <a:xfrm flipV="1">
          <a:off x="21323300" y="10697520"/>
          <a:ext cx="838200" cy="3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53579</xdr:rowOff>
    </xdr:from>
    <xdr:to>
      <xdr:col>107</xdr:col>
      <xdr:colOff>101600</xdr:colOff>
      <xdr:row>62</xdr:row>
      <xdr:rowOff>155179</xdr:rowOff>
    </xdr:to>
    <xdr:sp macro="" textlink="">
      <xdr:nvSpPr>
        <xdr:cNvPr id="607" name="楕円 606"/>
        <xdr:cNvSpPr/>
      </xdr:nvSpPr>
      <xdr:spPr>
        <a:xfrm>
          <a:off x="20383500" y="1068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98892</xdr:rowOff>
    </xdr:from>
    <xdr:to>
      <xdr:col>111</xdr:col>
      <xdr:colOff>177800</xdr:colOff>
      <xdr:row>62</xdr:row>
      <xdr:rowOff>104379</xdr:rowOff>
    </xdr:to>
    <xdr:cxnSp macro="">
      <xdr:nvCxnSpPr>
        <xdr:cNvPr id="608" name="直線コネクタ 607"/>
        <xdr:cNvCxnSpPr/>
      </xdr:nvCxnSpPr>
      <xdr:spPr>
        <a:xfrm flipV="1">
          <a:off x="20434300" y="10728792"/>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58471</xdr:rowOff>
    </xdr:from>
    <xdr:to>
      <xdr:col>102</xdr:col>
      <xdr:colOff>165100</xdr:colOff>
      <xdr:row>62</xdr:row>
      <xdr:rowOff>160071</xdr:rowOff>
    </xdr:to>
    <xdr:sp macro="" textlink="">
      <xdr:nvSpPr>
        <xdr:cNvPr id="609" name="楕円 608"/>
        <xdr:cNvSpPr/>
      </xdr:nvSpPr>
      <xdr:spPr>
        <a:xfrm>
          <a:off x="19494500" y="1068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104379</xdr:rowOff>
    </xdr:from>
    <xdr:to>
      <xdr:col>107</xdr:col>
      <xdr:colOff>50800</xdr:colOff>
      <xdr:row>62</xdr:row>
      <xdr:rowOff>109271</xdr:rowOff>
    </xdr:to>
    <xdr:cxnSp macro="">
      <xdr:nvCxnSpPr>
        <xdr:cNvPr id="610" name="直線コネクタ 609"/>
        <xdr:cNvCxnSpPr/>
      </xdr:nvCxnSpPr>
      <xdr:spPr>
        <a:xfrm flipV="1">
          <a:off x="19545300" y="10734279"/>
          <a:ext cx="889000" cy="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64049</xdr:rowOff>
    </xdr:from>
    <xdr:to>
      <xdr:col>98</xdr:col>
      <xdr:colOff>38100</xdr:colOff>
      <xdr:row>62</xdr:row>
      <xdr:rowOff>165649</xdr:rowOff>
    </xdr:to>
    <xdr:sp macro="" textlink="">
      <xdr:nvSpPr>
        <xdr:cNvPr id="611" name="楕円 610"/>
        <xdr:cNvSpPr/>
      </xdr:nvSpPr>
      <xdr:spPr>
        <a:xfrm>
          <a:off x="18605500" y="1069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109271</xdr:rowOff>
    </xdr:from>
    <xdr:to>
      <xdr:col>102</xdr:col>
      <xdr:colOff>114300</xdr:colOff>
      <xdr:row>62</xdr:row>
      <xdr:rowOff>114849</xdr:rowOff>
    </xdr:to>
    <xdr:cxnSp macro="">
      <xdr:nvCxnSpPr>
        <xdr:cNvPr id="612" name="直線コネクタ 611"/>
        <xdr:cNvCxnSpPr/>
      </xdr:nvCxnSpPr>
      <xdr:spPr>
        <a:xfrm flipV="1">
          <a:off x="18656300" y="10739171"/>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57152</xdr:rowOff>
    </xdr:from>
    <xdr:ext cx="469744" cy="259045"/>
    <xdr:sp macro="" textlink="">
      <xdr:nvSpPr>
        <xdr:cNvPr id="613" name="n_1aveValue【学校施設】&#10;一人当たり面積"/>
        <xdr:cNvSpPr txBox="1"/>
      </xdr:nvSpPr>
      <xdr:spPr>
        <a:xfrm>
          <a:off x="21075727" y="1085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56694</xdr:rowOff>
    </xdr:from>
    <xdr:ext cx="469744" cy="259045"/>
    <xdr:sp macro="" textlink="">
      <xdr:nvSpPr>
        <xdr:cNvPr id="614" name="n_2aveValue【学校施設】&#10;一人当たり面積"/>
        <xdr:cNvSpPr txBox="1"/>
      </xdr:nvSpPr>
      <xdr:spPr>
        <a:xfrm>
          <a:off x="20199427" y="1085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61038</xdr:rowOff>
    </xdr:from>
    <xdr:ext cx="469744" cy="259045"/>
    <xdr:sp macro="" textlink="">
      <xdr:nvSpPr>
        <xdr:cNvPr id="615" name="n_3aveValue【学校施設】&#10;一人当たり面積"/>
        <xdr:cNvSpPr txBox="1"/>
      </xdr:nvSpPr>
      <xdr:spPr>
        <a:xfrm>
          <a:off x="19310427" y="1086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72834</xdr:rowOff>
    </xdr:from>
    <xdr:ext cx="469744" cy="259045"/>
    <xdr:sp macro="" textlink="">
      <xdr:nvSpPr>
        <xdr:cNvPr id="616" name="n_4aveValue【学校施設】&#10;一人当たり面積"/>
        <xdr:cNvSpPr txBox="1"/>
      </xdr:nvSpPr>
      <xdr:spPr>
        <a:xfrm>
          <a:off x="18421427" y="10874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166219</xdr:rowOff>
    </xdr:from>
    <xdr:ext cx="469744" cy="259045"/>
    <xdr:sp macro="" textlink="">
      <xdr:nvSpPr>
        <xdr:cNvPr id="617" name="n_1mainValue【学校施設】&#10;一人当たり面積"/>
        <xdr:cNvSpPr txBox="1"/>
      </xdr:nvSpPr>
      <xdr:spPr>
        <a:xfrm>
          <a:off x="21075727" y="1045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256</xdr:rowOff>
    </xdr:from>
    <xdr:ext cx="469744" cy="259045"/>
    <xdr:sp macro="" textlink="">
      <xdr:nvSpPr>
        <xdr:cNvPr id="618" name="n_2mainValue【学校施設】&#10;一人当たり面積"/>
        <xdr:cNvSpPr txBox="1"/>
      </xdr:nvSpPr>
      <xdr:spPr>
        <a:xfrm>
          <a:off x="20199427" y="1045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5148</xdr:rowOff>
    </xdr:from>
    <xdr:ext cx="469744" cy="259045"/>
    <xdr:sp macro="" textlink="">
      <xdr:nvSpPr>
        <xdr:cNvPr id="619" name="n_3mainValue【学校施設】&#10;一人当たり面積"/>
        <xdr:cNvSpPr txBox="1"/>
      </xdr:nvSpPr>
      <xdr:spPr>
        <a:xfrm>
          <a:off x="19310427" y="1046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10726</xdr:rowOff>
    </xdr:from>
    <xdr:ext cx="469744" cy="259045"/>
    <xdr:sp macro="" textlink="">
      <xdr:nvSpPr>
        <xdr:cNvPr id="620" name="n_4mainValue【学校施設】&#10;一人当たり面積"/>
        <xdr:cNvSpPr txBox="1"/>
      </xdr:nvSpPr>
      <xdr:spPr>
        <a:xfrm>
          <a:off x="18421427" y="1046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9" name="正方形/長方形 62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0" name="正方形/長方形 62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1" name="正方形/長方形 63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2" name="正方形/長方形 63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3" name="正方形/長方形 63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4" name="正方形/長方形 63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5" name="正方形/長方形 63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6" name="正方形/長方形 63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8" name="直線コネクタ 64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9" name="テキスト ボックス 64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0" name="直線コネクタ 64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1" name="テキスト ボックス 65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2" name="直線コネクタ 65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3" name="テキスト ボックス 65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4" name="直線コネクタ 65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5" name="テキスト ボックス 65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6" name="直線コネクタ 65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7" name="テキスト ボックス 656"/>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0" name="直線コネクタ 659"/>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1" name="【公民館】&#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2" name="直線コネクタ 661"/>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3" name="【公民館】&#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4" name="直線コネクタ 663"/>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118127</xdr:rowOff>
    </xdr:from>
    <xdr:ext cx="405111" cy="259045"/>
    <xdr:sp macro="" textlink="">
      <xdr:nvSpPr>
        <xdr:cNvPr id="665" name="【公民館】&#10;有形固定資産減価償却率平均値テキスト"/>
        <xdr:cNvSpPr txBox="1"/>
      </xdr:nvSpPr>
      <xdr:spPr>
        <a:xfrm>
          <a:off x="16357600" y="1777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95250</xdr:rowOff>
    </xdr:from>
    <xdr:to>
      <xdr:col>85</xdr:col>
      <xdr:colOff>177800</xdr:colOff>
      <xdr:row>105</xdr:row>
      <xdr:rowOff>25400</xdr:rowOff>
    </xdr:to>
    <xdr:sp macro="" textlink="">
      <xdr:nvSpPr>
        <xdr:cNvPr id="666" name="フローチャート: 判断 665"/>
        <xdr:cNvSpPr/>
      </xdr:nvSpPr>
      <xdr:spPr>
        <a:xfrm>
          <a:off x="16268700" y="1792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107950</xdr:rowOff>
    </xdr:from>
    <xdr:to>
      <xdr:col>81</xdr:col>
      <xdr:colOff>101600</xdr:colOff>
      <xdr:row>105</xdr:row>
      <xdr:rowOff>38100</xdr:rowOff>
    </xdr:to>
    <xdr:sp macro="" textlink="">
      <xdr:nvSpPr>
        <xdr:cNvPr id="667" name="フローチャート: 判断 666"/>
        <xdr:cNvSpPr/>
      </xdr:nvSpPr>
      <xdr:spPr>
        <a:xfrm>
          <a:off x="15430500" y="1793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97789</xdr:rowOff>
    </xdr:from>
    <xdr:to>
      <xdr:col>76</xdr:col>
      <xdr:colOff>165100</xdr:colOff>
      <xdr:row>105</xdr:row>
      <xdr:rowOff>27939</xdr:rowOff>
    </xdr:to>
    <xdr:sp macro="" textlink="">
      <xdr:nvSpPr>
        <xdr:cNvPr id="668" name="フローチャート: 判断 667"/>
        <xdr:cNvSpPr/>
      </xdr:nvSpPr>
      <xdr:spPr>
        <a:xfrm>
          <a:off x="14541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130811</xdr:rowOff>
    </xdr:from>
    <xdr:to>
      <xdr:col>72</xdr:col>
      <xdr:colOff>38100</xdr:colOff>
      <xdr:row>105</xdr:row>
      <xdr:rowOff>60961</xdr:rowOff>
    </xdr:to>
    <xdr:sp macro="" textlink="">
      <xdr:nvSpPr>
        <xdr:cNvPr id="669" name="フローチャート: 判断 668"/>
        <xdr:cNvSpPr/>
      </xdr:nvSpPr>
      <xdr:spPr>
        <a:xfrm>
          <a:off x="13652500" y="17961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137161</xdr:rowOff>
    </xdr:from>
    <xdr:to>
      <xdr:col>67</xdr:col>
      <xdr:colOff>101600</xdr:colOff>
      <xdr:row>105</xdr:row>
      <xdr:rowOff>67311</xdr:rowOff>
    </xdr:to>
    <xdr:sp macro="" textlink="">
      <xdr:nvSpPr>
        <xdr:cNvPr id="670" name="フローチャート: 判断 669"/>
        <xdr:cNvSpPr/>
      </xdr:nvSpPr>
      <xdr:spPr>
        <a:xfrm>
          <a:off x="12763500" y="1796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101600</xdr:rowOff>
    </xdr:from>
    <xdr:to>
      <xdr:col>85</xdr:col>
      <xdr:colOff>177800</xdr:colOff>
      <xdr:row>106</xdr:row>
      <xdr:rowOff>31750</xdr:rowOff>
    </xdr:to>
    <xdr:sp macro="" textlink="">
      <xdr:nvSpPr>
        <xdr:cNvPr id="676" name="楕円 675"/>
        <xdr:cNvSpPr/>
      </xdr:nvSpPr>
      <xdr:spPr>
        <a:xfrm>
          <a:off x="162687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80027</xdr:rowOff>
    </xdr:from>
    <xdr:ext cx="405111" cy="259045"/>
    <xdr:sp macro="" textlink="">
      <xdr:nvSpPr>
        <xdr:cNvPr id="677" name="【公民館】&#10;有形固定資産減価償却率該当値テキスト"/>
        <xdr:cNvSpPr txBox="1"/>
      </xdr:nvSpPr>
      <xdr:spPr>
        <a:xfrm>
          <a:off x="16357600"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111761</xdr:rowOff>
    </xdr:from>
    <xdr:to>
      <xdr:col>81</xdr:col>
      <xdr:colOff>101600</xdr:colOff>
      <xdr:row>106</xdr:row>
      <xdr:rowOff>41911</xdr:rowOff>
    </xdr:to>
    <xdr:sp macro="" textlink="">
      <xdr:nvSpPr>
        <xdr:cNvPr id="678" name="楕円 677"/>
        <xdr:cNvSpPr/>
      </xdr:nvSpPr>
      <xdr:spPr>
        <a:xfrm>
          <a:off x="15430500" y="1811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152400</xdr:rowOff>
    </xdr:from>
    <xdr:to>
      <xdr:col>85</xdr:col>
      <xdr:colOff>127000</xdr:colOff>
      <xdr:row>105</xdr:row>
      <xdr:rowOff>162561</xdr:rowOff>
    </xdr:to>
    <xdr:cxnSp macro="">
      <xdr:nvCxnSpPr>
        <xdr:cNvPr id="679" name="直線コネクタ 678"/>
        <xdr:cNvCxnSpPr/>
      </xdr:nvCxnSpPr>
      <xdr:spPr>
        <a:xfrm flipV="1">
          <a:off x="15481300" y="18154650"/>
          <a:ext cx="8382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86361</xdr:rowOff>
    </xdr:from>
    <xdr:to>
      <xdr:col>76</xdr:col>
      <xdr:colOff>165100</xdr:colOff>
      <xdr:row>106</xdr:row>
      <xdr:rowOff>16511</xdr:rowOff>
    </xdr:to>
    <xdr:sp macro="" textlink="">
      <xdr:nvSpPr>
        <xdr:cNvPr id="680" name="楕円 679"/>
        <xdr:cNvSpPr/>
      </xdr:nvSpPr>
      <xdr:spPr>
        <a:xfrm>
          <a:off x="145415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137161</xdr:rowOff>
    </xdr:from>
    <xdr:to>
      <xdr:col>81</xdr:col>
      <xdr:colOff>50800</xdr:colOff>
      <xdr:row>105</xdr:row>
      <xdr:rowOff>162561</xdr:rowOff>
    </xdr:to>
    <xdr:cxnSp macro="">
      <xdr:nvCxnSpPr>
        <xdr:cNvPr id="681" name="直線コネクタ 680"/>
        <xdr:cNvCxnSpPr/>
      </xdr:nvCxnSpPr>
      <xdr:spPr>
        <a:xfrm>
          <a:off x="14592300" y="1813941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60961</xdr:rowOff>
    </xdr:from>
    <xdr:to>
      <xdr:col>72</xdr:col>
      <xdr:colOff>38100</xdr:colOff>
      <xdr:row>105</xdr:row>
      <xdr:rowOff>162561</xdr:rowOff>
    </xdr:to>
    <xdr:sp macro="" textlink="">
      <xdr:nvSpPr>
        <xdr:cNvPr id="682" name="楕円 681"/>
        <xdr:cNvSpPr/>
      </xdr:nvSpPr>
      <xdr:spPr>
        <a:xfrm>
          <a:off x="13652500" y="1806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111761</xdr:rowOff>
    </xdr:from>
    <xdr:to>
      <xdr:col>76</xdr:col>
      <xdr:colOff>114300</xdr:colOff>
      <xdr:row>105</xdr:row>
      <xdr:rowOff>137161</xdr:rowOff>
    </xdr:to>
    <xdr:cxnSp macro="">
      <xdr:nvCxnSpPr>
        <xdr:cNvPr id="683" name="直線コネクタ 682"/>
        <xdr:cNvCxnSpPr/>
      </xdr:nvCxnSpPr>
      <xdr:spPr>
        <a:xfrm>
          <a:off x="13703300" y="1811401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35561</xdr:rowOff>
    </xdr:from>
    <xdr:to>
      <xdr:col>67</xdr:col>
      <xdr:colOff>101600</xdr:colOff>
      <xdr:row>105</xdr:row>
      <xdr:rowOff>137161</xdr:rowOff>
    </xdr:to>
    <xdr:sp macro="" textlink="">
      <xdr:nvSpPr>
        <xdr:cNvPr id="684" name="楕円 683"/>
        <xdr:cNvSpPr/>
      </xdr:nvSpPr>
      <xdr:spPr>
        <a:xfrm>
          <a:off x="12763500" y="1803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86361</xdr:rowOff>
    </xdr:from>
    <xdr:to>
      <xdr:col>71</xdr:col>
      <xdr:colOff>177800</xdr:colOff>
      <xdr:row>105</xdr:row>
      <xdr:rowOff>111761</xdr:rowOff>
    </xdr:to>
    <xdr:cxnSp macro="">
      <xdr:nvCxnSpPr>
        <xdr:cNvPr id="685" name="直線コネクタ 684"/>
        <xdr:cNvCxnSpPr/>
      </xdr:nvCxnSpPr>
      <xdr:spPr>
        <a:xfrm>
          <a:off x="12814300" y="1808861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54627</xdr:rowOff>
    </xdr:from>
    <xdr:ext cx="405111" cy="259045"/>
    <xdr:sp macro="" textlink="">
      <xdr:nvSpPr>
        <xdr:cNvPr id="686" name="n_1aveValue【公民館】&#10;有形固定資産減価償却率"/>
        <xdr:cNvSpPr txBox="1"/>
      </xdr:nvSpPr>
      <xdr:spPr>
        <a:xfrm>
          <a:off x="15266044" y="1771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44466</xdr:rowOff>
    </xdr:from>
    <xdr:ext cx="405111" cy="259045"/>
    <xdr:sp macro="" textlink="">
      <xdr:nvSpPr>
        <xdr:cNvPr id="687" name="n_2aveValue【公民館】&#10;有形固定資産減価償却率"/>
        <xdr:cNvSpPr txBox="1"/>
      </xdr:nvSpPr>
      <xdr:spPr>
        <a:xfrm>
          <a:off x="14389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77488</xdr:rowOff>
    </xdr:from>
    <xdr:ext cx="405111" cy="259045"/>
    <xdr:sp macro="" textlink="">
      <xdr:nvSpPr>
        <xdr:cNvPr id="688" name="n_3aveValue【公民館】&#10;有形固定資産減価償却率"/>
        <xdr:cNvSpPr txBox="1"/>
      </xdr:nvSpPr>
      <xdr:spPr>
        <a:xfrm>
          <a:off x="13500744" y="17736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83838</xdr:rowOff>
    </xdr:from>
    <xdr:ext cx="405111" cy="259045"/>
    <xdr:sp macro="" textlink="">
      <xdr:nvSpPr>
        <xdr:cNvPr id="689" name="n_4aveValue【公民館】&#10;有形固定資産減価償却率"/>
        <xdr:cNvSpPr txBox="1"/>
      </xdr:nvSpPr>
      <xdr:spPr>
        <a:xfrm>
          <a:off x="12611744" y="1774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33038</xdr:rowOff>
    </xdr:from>
    <xdr:ext cx="405111" cy="259045"/>
    <xdr:sp macro="" textlink="">
      <xdr:nvSpPr>
        <xdr:cNvPr id="690" name="n_1mainValue【公民館】&#10;有形固定資産減価償却率"/>
        <xdr:cNvSpPr txBox="1"/>
      </xdr:nvSpPr>
      <xdr:spPr>
        <a:xfrm>
          <a:off x="15266044" y="18206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7638</xdr:rowOff>
    </xdr:from>
    <xdr:ext cx="405111" cy="259045"/>
    <xdr:sp macro="" textlink="">
      <xdr:nvSpPr>
        <xdr:cNvPr id="691" name="n_2mainValue【公民館】&#10;有形固定資産減価償却率"/>
        <xdr:cNvSpPr txBox="1"/>
      </xdr:nvSpPr>
      <xdr:spPr>
        <a:xfrm>
          <a:off x="14389744" y="1818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153688</xdr:rowOff>
    </xdr:from>
    <xdr:ext cx="405111" cy="259045"/>
    <xdr:sp macro="" textlink="">
      <xdr:nvSpPr>
        <xdr:cNvPr id="692" name="n_3mainValue【公民館】&#10;有形固定資産減価償却率"/>
        <xdr:cNvSpPr txBox="1"/>
      </xdr:nvSpPr>
      <xdr:spPr>
        <a:xfrm>
          <a:off x="13500744" y="1815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128288</xdr:rowOff>
    </xdr:from>
    <xdr:ext cx="405111" cy="259045"/>
    <xdr:sp macro="" textlink="">
      <xdr:nvSpPr>
        <xdr:cNvPr id="693" name="n_4mainValue【公民館】&#10;有形固定資産減価償却率"/>
        <xdr:cNvSpPr txBox="1"/>
      </xdr:nvSpPr>
      <xdr:spPr>
        <a:xfrm>
          <a:off x="12611744" y="18130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4" name="直線コネクタ 7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5" name="テキスト ボックス 7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6" name="直線コネクタ 7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7" name="テキスト ボックス 7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8" name="直線コネクタ 7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09" name="テキスト ボックス 708"/>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0" name="直線コネクタ 7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11" name="テキスト ボックス 710"/>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2" name="直線コネクタ 7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3" name="テキスト ボックス 712"/>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5" name="テキスト ボックス 714"/>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14097</xdr:rowOff>
    </xdr:from>
    <xdr:to>
      <xdr:col>116</xdr:col>
      <xdr:colOff>62864</xdr:colOff>
      <xdr:row>108</xdr:row>
      <xdr:rowOff>150191</xdr:rowOff>
    </xdr:to>
    <xdr:cxnSp macro="">
      <xdr:nvCxnSpPr>
        <xdr:cNvPr id="717" name="直線コネクタ 716"/>
        <xdr:cNvCxnSpPr/>
      </xdr:nvCxnSpPr>
      <xdr:spPr>
        <a:xfrm flipV="1">
          <a:off x="22160864" y="17330547"/>
          <a:ext cx="0" cy="1336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154018</xdr:rowOff>
    </xdr:from>
    <xdr:ext cx="469744" cy="259045"/>
    <xdr:sp macro="" textlink="">
      <xdr:nvSpPr>
        <xdr:cNvPr id="718" name="【公民館】&#10;一人当たり面積最小値テキスト"/>
        <xdr:cNvSpPr txBox="1"/>
      </xdr:nvSpPr>
      <xdr:spPr>
        <a:xfrm>
          <a:off x="22199600" y="1867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150191</xdr:rowOff>
    </xdr:from>
    <xdr:to>
      <xdr:col>116</xdr:col>
      <xdr:colOff>152400</xdr:colOff>
      <xdr:row>108</xdr:row>
      <xdr:rowOff>150191</xdr:rowOff>
    </xdr:to>
    <xdr:cxnSp macro="">
      <xdr:nvCxnSpPr>
        <xdr:cNvPr id="719" name="直線コネクタ 718"/>
        <xdr:cNvCxnSpPr/>
      </xdr:nvCxnSpPr>
      <xdr:spPr>
        <a:xfrm>
          <a:off x="22072600" y="1866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132224</xdr:rowOff>
    </xdr:from>
    <xdr:ext cx="534377" cy="259045"/>
    <xdr:sp macro="" textlink="">
      <xdr:nvSpPr>
        <xdr:cNvPr id="720" name="【公民館】&#10;一人当たり面積最大値テキスト"/>
        <xdr:cNvSpPr txBox="1"/>
      </xdr:nvSpPr>
      <xdr:spPr>
        <a:xfrm>
          <a:off x="22199600" y="1710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14097</xdr:rowOff>
    </xdr:from>
    <xdr:to>
      <xdr:col>116</xdr:col>
      <xdr:colOff>152400</xdr:colOff>
      <xdr:row>101</xdr:row>
      <xdr:rowOff>14097</xdr:rowOff>
    </xdr:to>
    <xdr:cxnSp macro="">
      <xdr:nvCxnSpPr>
        <xdr:cNvPr id="721" name="直線コネクタ 720"/>
        <xdr:cNvCxnSpPr/>
      </xdr:nvCxnSpPr>
      <xdr:spPr>
        <a:xfrm>
          <a:off x="22072600" y="1733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7332</xdr:rowOff>
    </xdr:from>
    <xdr:ext cx="469744" cy="259045"/>
    <xdr:sp macro="" textlink="">
      <xdr:nvSpPr>
        <xdr:cNvPr id="722" name="【公民館】&#10;一人当たり面積平均値テキスト"/>
        <xdr:cNvSpPr txBox="1"/>
      </xdr:nvSpPr>
      <xdr:spPr>
        <a:xfrm>
          <a:off x="22199600" y="18523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28905</xdr:rowOff>
    </xdr:from>
    <xdr:to>
      <xdr:col>116</xdr:col>
      <xdr:colOff>114300</xdr:colOff>
      <xdr:row>108</xdr:row>
      <xdr:rowOff>130505</xdr:rowOff>
    </xdr:to>
    <xdr:sp macro="" textlink="">
      <xdr:nvSpPr>
        <xdr:cNvPr id="723" name="フローチャート: 判断 722"/>
        <xdr:cNvSpPr/>
      </xdr:nvSpPr>
      <xdr:spPr>
        <a:xfrm>
          <a:off x="22110700" y="185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62281</xdr:rowOff>
    </xdr:from>
    <xdr:to>
      <xdr:col>112</xdr:col>
      <xdr:colOff>38100</xdr:colOff>
      <xdr:row>108</xdr:row>
      <xdr:rowOff>163881</xdr:rowOff>
    </xdr:to>
    <xdr:sp macro="" textlink="">
      <xdr:nvSpPr>
        <xdr:cNvPr id="724" name="フローチャート: 判断 723"/>
        <xdr:cNvSpPr/>
      </xdr:nvSpPr>
      <xdr:spPr>
        <a:xfrm>
          <a:off x="21272500" y="1857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64339</xdr:rowOff>
    </xdr:from>
    <xdr:to>
      <xdr:col>107</xdr:col>
      <xdr:colOff>101600</xdr:colOff>
      <xdr:row>108</xdr:row>
      <xdr:rowOff>165939</xdr:rowOff>
    </xdr:to>
    <xdr:sp macro="" textlink="">
      <xdr:nvSpPr>
        <xdr:cNvPr id="725" name="フローチャート: 判断 724"/>
        <xdr:cNvSpPr/>
      </xdr:nvSpPr>
      <xdr:spPr>
        <a:xfrm>
          <a:off x="20383500" y="1858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67387</xdr:rowOff>
    </xdr:from>
    <xdr:to>
      <xdr:col>102</xdr:col>
      <xdr:colOff>165100</xdr:colOff>
      <xdr:row>108</xdr:row>
      <xdr:rowOff>168987</xdr:rowOff>
    </xdr:to>
    <xdr:sp macro="" textlink="">
      <xdr:nvSpPr>
        <xdr:cNvPr id="726" name="フローチャート: 判断 725"/>
        <xdr:cNvSpPr/>
      </xdr:nvSpPr>
      <xdr:spPr>
        <a:xfrm>
          <a:off x="19494500" y="1858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64643</xdr:rowOff>
    </xdr:from>
    <xdr:to>
      <xdr:col>98</xdr:col>
      <xdr:colOff>38100</xdr:colOff>
      <xdr:row>108</xdr:row>
      <xdr:rowOff>166243</xdr:rowOff>
    </xdr:to>
    <xdr:sp macro="" textlink="">
      <xdr:nvSpPr>
        <xdr:cNvPr id="727" name="フローチャート: 判断 726"/>
        <xdr:cNvSpPr/>
      </xdr:nvSpPr>
      <xdr:spPr>
        <a:xfrm>
          <a:off x="18605500" y="1858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91084</xdr:rowOff>
    </xdr:from>
    <xdr:to>
      <xdr:col>116</xdr:col>
      <xdr:colOff>114300</xdr:colOff>
      <xdr:row>108</xdr:row>
      <xdr:rowOff>21234</xdr:rowOff>
    </xdr:to>
    <xdr:sp macro="" textlink="">
      <xdr:nvSpPr>
        <xdr:cNvPr id="733" name="楕円 732"/>
        <xdr:cNvSpPr/>
      </xdr:nvSpPr>
      <xdr:spPr>
        <a:xfrm>
          <a:off x="22110700" y="1843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113961</xdr:rowOff>
    </xdr:from>
    <xdr:ext cx="469744" cy="259045"/>
    <xdr:sp macro="" textlink="">
      <xdr:nvSpPr>
        <xdr:cNvPr id="734" name="【公民館】&#10;一人当たり面積該当値テキスト"/>
        <xdr:cNvSpPr txBox="1"/>
      </xdr:nvSpPr>
      <xdr:spPr>
        <a:xfrm>
          <a:off x="22199600" y="1828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62281</xdr:rowOff>
    </xdr:from>
    <xdr:to>
      <xdr:col>112</xdr:col>
      <xdr:colOff>38100</xdr:colOff>
      <xdr:row>108</xdr:row>
      <xdr:rowOff>163881</xdr:rowOff>
    </xdr:to>
    <xdr:sp macro="" textlink="">
      <xdr:nvSpPr>
        <xdr:cNvPr id="735" name="楕円 734"/>
        <xdr:cNvSpPr/>
      </xdr:nvSpPr>
      <xdr:spPr>
        <a:xfrm>
          <a:off x="21272500" y="1857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141884</xdr:rowOff>
    </xdr:from>
    <xdr:to>
      <xdr:col>116</xdr:col>
      <xdr:colOff>63500</xdr:colOff>
      <xdr:row>108</xdr:row>
      <xdr:rowOff>113081</xdr:rowOff>
    </xdr:to>
    <xdr:cxnSp macro="">
      <xdr:nvCxnSpPr>
        <xdr:cNvPr id="736" name="直線コネクタ 735"/>
        <xdr:cNvCxnSpPr/>
      </xdr:nvCxnSpPr>
      <xdr:spPr>
        <a:xfrm flipV="1">
          <a:off x="21323300" y="18487034"/>
          <a:ext cx="838200" cy="14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63195</xdr:rowOff>
    </xdr:from>
    <xdr:to>
      <xdr:col>107</xdr:col>
      <xdr:colOff>101600</xdr:colOff>
      <xdr:row>108</xdr:row>
      <xdr:rowOff>164795</xdr:rowOff>
    </xdr:to>
    <xdr:sp macro="" textlink="">
      <xdr:nvSpPr>
        <xdr:cNvPr id="737" name="楕円 736"/>
        <xdr:cNvSpPr/>
      </xdr:nvSpPr>
      <xdr:spPr>
        <a:xfrm>
          <a:off x="20383500" y="1857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113081</xdr:rowOff>
    </xdr:from>
    <xdr:to>
      <xdr:col>111</xdr:col>
      <xdr:colOff>177800</xdr:colOff>
      <xdr:row>108</xdr:row>
      <xdr:rowOff>113995</xdr:rowOff>
    </xdr:to>
    <xdr:cxnSp macro="">
      <xdr:nvCxnSpPr>
        <xdr:cNvPr id="738" name="直線コネクタ 737"/>
        <xdr:cNvCxnSpPr/>
      </xdr:nvCxnSpPr>
      <xdr:spPr>
        <a:xfrm flipV="1">
          <a:off x="20434300" y="1862968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63957</xdr:rowOff>
    </xdr:from>
    <xdr:to>
      <xdr:col>102</xdr:col>
      <xdr:colOff>165100</xdr:colOff>
      <xdr:row>108</xdr:row>
      <xdr:rowOff>165557</xdr:rowOff>
    </xdr:to>
    <xdr:sp macro="" textlink="">
      <xdr:nvSpPr>
        <xdr:cNvPr id="739" name="楕円 738"/>
        <xdr:cNvSpPr/>
      </xdr:nvSpPr>
      <xdr:spPr>
        <a:xfrm>
          <a:off x="19494500" y="185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113995</xdr:rowOff>
    </xdr:from>
    <xdr:to>
      <xdr:col>107</xdr:col>
      <xdr:colOff>50800</xdr:colOff>
      <xdr:row>108</xdr:row>
      <xdr:rowOff>114757</xdr:rowOff>
    </xdr:to>
    <xdr:cxnSp macro="">
      <xdr:nvCxnSpPr>
        <xdr:cNvPr id="740" name="直線コネクタ 739"/>
        <xdr:cNvCxnSpPr/>
      </xdr:nvCxnSpPr>
      <xdr:spPr>
        <a:xfrm flipV="1">
          <a:off x="19545300" y="18630595"/>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64872</xdr:rowOff>
    </xdr:from>
    <xdr:to>
      <xdr:col>98</xdr:col>
      <xdr:colOff>38100</xdr:colOff>
      <xdr:row>108</xdr:row>
      <xdr:rowOff>166472</xdr:rowOff>
    </xdr:to>
    <xdr:sp macro="" textlink="">
      <xdr:nvSpPr>
        <xdr:cNvPr id="741" name="楕円 740"/>
        <xdr:cNvSpPr/>
      </xdr:nvSpPr>
      <xdr:spPr>
        <a:xfrm>
          <a:off x="18605500" y="1858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114757</xdr:rowOff>
    </xdr:from>
    <xdr:to>
      <xdr:col>102</xdr:col>
      <xdr:colOff>114300</xdr:colOff>
      <xdr:row>108</xdr:row>
      <xdr:rowOff>115672</xdr:rowOff>
    </xdr:to>
    <xdr:cxnSp macro="">
      <xdr:nvCxnSpPr>
        <xdr:cNvPr id="742" name="直線コネクタ 741"/>
        <xdr:cNvCxnSpPr/>
      </xdr:nvCxnSpPr>
      <xdr:spPr>
        <a:xfrm flipV="1">
          <a:off x="18656300" y="1863135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155008</xdr:rowOff>
    </xdr:from>
    <xdr:ext cx="469744" cy="259045"/>
    <xdr:sp macro="" textlink="">
      <xdr:nvSpPr>
        <xdr:cNvPr id="743" name="n_1aveValue【公民館】&#10;一人当たり面積"/>
        <xdr:cNvSpPr txBox="1"/>
      </xdr:nvSpPr>
      <xdr:spPr>
        <a:xfrm>
          <a:off x="21075727" y="1867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157066</xdr:rowOff>
    </xdr:from>
    <xdr:ext cx="469744" cy="259045"/>
    <xdr:sp macro="" textlink="">
      <xdr:nvSpPr>
        <xdr:cNvPr id="744" name="n_2aveValue【公民館】&#10;一人当たり面積"/>
        <xdr:cNvSpPr txBox="1"/>
      </xdr:nvSpPr>
      <xdr:spPr>
        <a:xfrm>
          <a:off x="20199427" y="1867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160114</xdr:rowOff>
    </xdr:from>
    <xdr:ext cx="469744" cy="259045"/>
    <xdr:sp macro="" textlink="">
      <xdr:nvSpPr>
        <xdr:cNvPr id="745" name="n_3aveValue【公民館】&#10;一人当たり面積"/>
        <xdr:cNvSpPr txBox="1"/>
      </xdr:nvSpPr>
      <xdr:spPr>
        <a:xfrm>
          <a:off x="19310427" y="18676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11320</xdr:rowOff>
    </xdr:from>
    <xdr:ext cx="469744" cy="259045"/>
    <xdr:sp macro="" textlink="">
      <xdr:nvSpPr>
        <xdr:cNvPr id="746" name="n_4aveValue【公民館】&#10;一人当たり面積"/>
        <xdr:cNvSpPr txBox="1"/>
      </xdr:nvSpPr>
      <xdr:spPr>
        <a:xfrm>
          <a:off x="18421427" y="1835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8958</xdr:rowOff>
    </xdr:from>
    <xdr:ext cx="469744" cy="259045"/>
    <xdr:sp macro="" textlink="">
      <xdr:nvSpPr>
        <xdr:cNvPr id="747" name="n_1mainValue【公民館】&#10;一人当たり面積"/>
        <xdr:cNvSpPr txBox="1"/>
      </xdr:nvSpPr>
      <xdr:spPr>
        <a:xfrm>
          <a:off x="21075727" y="1835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9872</xdr:rowOff>
    </xdr:from>
    <xdr:ext cx="469744" cy="259045"/>
    <xdr:sp macro="" textlink="">
      <xdr:nvSpPr>
        <xdr:cNvPr id="748" name="n_2mainValue【公民館】&#10;一人当たり面積"/>
        <xdr:cNvSpPr txBox="1"/>
      </xdr:nvSpPr>
      <xdr:spPr>
        <a:xfrm>
          <a:off x="20199427" y="1835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10634</xdr:rowOff>
    </xdr:from>
    <xdr:ext cx="469744" cy="259045"/>
    <xdr:sp macro="" textlink="">
      <xdr:nvSpPr>
        <xdr:cNvPr id="749" name="n_3mainValue【公民館】&#10;一人当たり面積"/>
        <xdr:cNvSpPr txBox="1"/>
      </xdr:nvSpPr>
      <xdr:spPr>
        <a:xfrm>
          <a:off x="19310427" y="18355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157599</xdr:rowOff>
    </xdr:from>
    <xdr:ext cx="469744" cy="259045"/>
    <xdr:sp macro="" textlink="">
      <xdr:nvSpPr>
        <xdr:cNvPr id="750" name="n_4mainValue【公民館】&#10;一人当たり面積"/>
        <xdr:cNvSpPr txBox="1"/>
      </xdr:nvSpPr>
      <xdr:spPr>
        <a:xfrm>
          <a:off x="18421427" y="1867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施設の老朽化が進んでいるため、平取町公共施設等総合管理計画に基づき、施設の更新、統廃合、長寿命化対策等を計画的に進めていく必要がある。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北海道平取町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4,785
4,694
743.09
7,940,967
7,865,527
75,318
3,543,366
7,937,666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39.1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64</xdr:row>
      <xdr:rowOff>130628</xdr:rowOff>
    </xdr:to>
    <xdr:cxnSp macro="">
      <xdr:nvCxnSpPr>
        <xdr:cNvPr id="74" name="直線コネクタ 73"/>
        <xdr:cNvCxnSpPr/>
      </xdr:nvCxnSpPr>
      <xdr:spPr>
        <a:xfrm flipV="1">
          <a:off x="4634865" y="9687741"/>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77" name="【体育館・プール】&#10;有形固定資産減価償却率最大値テキスト"/>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78" name="直線コネクタ 77"/>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122300</xdr:rowOff>
    </xdr:from>
    <xdr:ext cx="405111" cy="259045"/>
    <xdr:sp macro="" textlink="">
      <xdr:nvSpPr>
        <xdr:cNvPr id="79" name="【体育館・プール】&#10;有形固定資産減価償却率平均値テキスト"/>
        <xdr:cNvSpPr txBox="1"/>
      </xdr:nvSpPr>
      <xdr:spPr>
        <a:xfrm>
          <a:off x="4673600" y="10409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80" name="フローチャート: 判断 79"/>
        <xdr:cNvSpPr/>
      </xdr:nvSpPr>
      <xdr:spPr>
        <a:xfrm>
          <a:off x="45847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81" name="フローチャート: 判断 80"/>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82" name="フローチャート: 判断 81"/>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154940</xdr:rowOff>
    </xdr:from>
    <xdr:to>
      <xdr:col>10</xdr:col>
      <xdr:colOff>165100</xdr:colOff>
      <xdr:row>61</xdr:row>
      <xdr:rowOff>85090</xdr:rowOff>
    </xdr:to>
    <xdr:sp macro="" textlink="">
      <xdr:nvSpPr>
        <xdr:cNvPr id="83" name="フローチャート: 判断 82"/>
        <xdr:cNvSpPr/>
      </xdr:nvSpPr>
      <xdr:spPr>
        <a:xfrm>
          <a:off x="1968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84" name="フローチャート: 判断 83"/>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161472</xdr:rowOff>
    </xdr:from>
    <xdr:to>
      <xdr:col>24</xdr:col>
      <xdr:colOff>114300</xdr:colOff>
      <xdr:row>62</xdr:row>
      <xdr:rowOff>91622</xdr:rowOff>
    </xdr:to>
    <xdr:sp macro="" textlink="">
      <xdr:nvSpPr>
        <xdr:cNvPr id="90" name="楕円 89"/>
        <xdr:cNvSpPr/>
      </xdr:nvSpPr>
      <xdr:spPr>
        <a:xfrm>
          <a:off x="4584700" y="1061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139899</xdr:rowOff>
    </xdr:from>
    <xdr:ext cx="405111" cy="259045"/>
    <xdr:sp macro="" textlink="">
      <xdr:nvSpPr>
        <xdr:cNvPr id="91" name="【体育館・プール】&#10;有形固定資産減価償却率該当値テキスト"/>
        <xdr:cNvSpPr txBox="1"/>
      </xdr:nvSpPr>
      <xdr:spPr>
        <a:xfrm>
          <a:off x="4673600"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101056</xdr:rowOff>
    </xdr:from>
    <xdr:to>
      <xdr:col>20</xdr:col>
      <xdr:colOff>38100</xdr:colOff>
      <xdr:row>64</xdr:row>
      <xdr:rowOff>31206</xdr:rowOff>
    </xdr:to>
    <xdr:sp macro="" textlink="">
      <xdr:nvSpPr>
        <xdr:cNvPr id="92" name="楕円 91"/>
        <xdr:cNvSpPr/>
      </xdr:nvSpPr>
      <xdr:spPr>
        <a:xfrm>
          <a:off x="37465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40822</xdr:rowOff>
    </xdr:from>
    <xdr:to>
      <xdr:col>24</xdr:col>
      <xdr:colOff>63500</xdr:colOff>
      <xdr:row>63</xdr:row>
      <xdr:rowOff>151856</xdr:rowOff>
    </xdr:to>
    <xdr:cxnSp macro="">
      <xdr:nvCxnSpPr>
        <xdr:cNvPr id="93" name="直線コネクタ 92"/>
        <xdr:cNvCxnSpPr/>
      </xdr:nvCxnSpPr>
      <xdr:spPr>
        <a:xfrm flipV="1">
          <a:off x="3797300" y="10670722"/>
          <a:ext cx="838200" cy="28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74930</xdr:rowOff>
    </xdr:from>
    <xdr:to>
      <xdr:col>15</xdr:col>
      <xdr:colOff>101600</xdr:colOff>
      <xdr:row>64</xdr:row>
      <xdr:rowOff>5080</xdr:rowOff>
    </xdr:to>
    <xdr:sp macro="" textlink="">
      <xdr:nvSpPr>
        <xdr:cNvPr id="94" name="楕円 93"/>
        <xdr:cNvSpPr/>
      </xdr:nvSpPr>
      <xdr:spPr>
        <a:xfrm>
          <a:off x="2857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125730</xdr:rowOff>
    </xdr:from>
    <xdr:to>
      <xdr:col>19</xdr:col>
      <xdr:colOff>177800</xdr:colOff>
      <xdr:row>63</xdr:row>
      <xdr:rowOff>151856</xdr:rowOff>
    </xdr:to>
    <xdr:cxnSp macro="">
      <xdr:nvCxnSpPr>
        <xdr:cNvPr id="95" name="直線コネクタ 94"/>
        <xdr:cNvCxnSpPr/>
      </xdr:nvCxnSpPr>
      <xdr:spPr>
        <a:xfrm>
          <a:off x="2908300" y="109270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48804</xdr:rowOff>
    </xdr:from>
    <xdr:to>
      <xdr:col>10</xdr:col>
      <xdr:colOff>165100</xdr:colOff>
      <xdr:row>63</xdr:row>
      <xdr:rowOff>150404</xdr:rowOff>
    </xdr:to>
    <xdr:sp macro="" textlink="">
      <xdr:nvSpPr>
        <xdr:cNvPr id="96" name="楕円 95"/>
        <xdr:cNvSpPr/>
      </xdr:nvSpPr>
      <xdr:spPr>
        <a:xfrm>
          <a:off x="1968500" y="1085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99604</xdr:rowOff>
    </xdr:from>
    <xdr:to>
      <xdr:col>15</xdr:col>
      <xdr:colOff>50800</xdr:colOff>
      <xdr:row>63</xdr:row>
      <xdr:rowOff>125730</xdr:rowOff>
    </xdr:to>
    <xdr:cxnSp macro="">
      <xdr:nvCxnSpPr>
        <xdr:cNvPr id="97" name="直線コネクタ 96"/>
        <xdr:cNvCxnSpPr/>
      </xdr:nvCxnSpPr>
      <xdr:spPr>
        <a:xfrm>
          <a:off x="2019300" y="1090095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34109</xdr:rowOff>
    </xdr:from>
    <xdr:to>
      <xdr:col>6</xdr:col>
      <xdr:colOff>38100</xdr:colOff>
      <xdr:row>62</xdr:row>
      <xdr:rowOff>135709</xdr:rowOff>
    </xdr:to>
    <xdr:sp macro="" textlink="">
      <xdr:nvSpPr>
        <xdr:cNvPr id="98" name="楕円 97"/>
        <xdr:cNvSpPr/>
      </xdr:nvSpPr>
      <xdr:spPr>
        <a:xfrm>
          <a:off x="1079500" y="106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84909</xdr:rowOff>
    </xdr:from>
    <xdr:to>
      <xdr:col>10</xdr:col>
      <xdr:colOff>114300</xdr:colOff>
      <xdr:row>63</xdr:row>
      <xdr:rowOff>99604</xdr:rowOff>
    </xdr:to>
    <xdr:cxnSp macro="">
      <xdr:nvCxnSpPr>
        <xdr:cNvPr id="99" name="直線コネクタ 98"/>
        <xdr:cNvCxnSpPr/>
      </xdr:nvCxnSpPr>
      <xdr:spPr>
        <a:xfrm>
          <a:off x="1130300" y="10714809"/>
          <a:ext cx="889000" cy="18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100" name="n_1aveValue【体育館・プール】&#10;有形固定資産減価償却率"/>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101" name="n_2aveValue【体育館・プール】&#10;有形固定資産減価償却率"/>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101617</xdr:rowOff>
    </xdr:from>
    <xdr:ext cx="405111" cy="259045"/>
    <xdr:sp macro="" textlink="">
      <xdr:nvSpPr>
        <xdr:cNvPr id="102" name="n_3aveValue【体育館・プール】&#10;有形固定資産減価償却率"/>
        <xdr:cNvSpPr txBox="1"/>
      </xdr:nvSpPr>
      <xdr:spPr>
        <a:xfrm>
          <a:off x="1816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103" name="n_4aveValue【体育館・プール】&#10;有形固定資産減価償却率"/>
        <xdr:cNvSpPr txBox="1"/>
      </xdr:nvSpPr>
      <xdr:spPr>
        <a:xfrm>
          <a:off x="927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22333</xdr:rowOff>
    </xdr:from>
    <xdr:ext cx="405111" cy="259045"/>
    <xdr:sp macro="" textlink="">
      <xdr:nvSpPr>
        <xdr:cNvPr id="104" name="n_1mainValue【体育館・プール】&#10;有形固定資産減価償却率"/>
        <xdr:cNvSpPr txBox="1"/>
      </xdr:nvSpPr>
      <xdr:spPr>
        <a:xfrm>
          <a:off x="3582044" y="1099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167657</xdr:rowOff>
    </xdr:from>
    <xdr:ext cx="405111" cy="259045"/>
    <xdr:sp macro="" textlink="">
      <xdr:nvSpPr>
        <xdr:cNvPr id="105" name="n_2mainValue【体育館・プール】&#10;有形固定資産減価償却率"/>
        <xdr:cNvSpPr txBox="1"/>
      </xdr:nvSpPr>
      <xdr:spPr>
        <a:xfrm>
          <a:off x="2705744"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141531</xdr:rowOff>
    </xdr:from>
    <xdr:ext cx="405111" cy="259045"/>
    <xdr:sp macro="" textlink="">
      <xdr:nvSpPr>
        <xdr:cNvPr id="106" name="n_3mainValue【体育館・プール】&#10;有形固定資産減価償却率"/>
        <xdr:cNvSpPr txBox="1"/>
      </xdr:nvSpPr>
      <xdr:spPr>
        <a:xfrm>
          <a:off x="1816744" y="1094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126836</xdr:rowOff>
    </xdr:from>
    <xdr:ext cx="405111" cy="259045"/>
    <xdr:sp macro="" textlink="">
      <xdr:nvSpPr>
        <xdr:cNvPr id="107" name="n_4mainValue【体育館・プール】&#10;有形固定資産減価償却率"/>
        <xdr:cNvSpPr txBox="1"/>
      </xdr:nvSpPr>
      <xdr:spPr>
        <a:xfrm>
          <a:off x="927744" y="1075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8" name="直線コネクタ 1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9" name="テキスト ボックス 118"/>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20" name="直線コネクタ 1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1" name="テキスト ボックス 120"/>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2" name="直線コネクタ 1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23" name="テキスト ボックス 122"/>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4" name="直線コネクタ 1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25" name="テキスト ボックス 124"/>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7" name="テキスト ボックス 126"/>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131490</xdr:rowOff>
    </xdr:from>
    <xdr:to>
      <xdr:col>54</xdr:col>
      <xdr:colOff>189865</xdr:colOff>
      <xdr:row>63</xdr:row>
      <xdr:rowOff>164043</xdr:rowOff>
    </xdr:to>
    <xdr:cxnSp macro="">
      <xdr:nvCxnSpPr>
        <xdr:cNvPr id="129" name="直線コネクタ 128"/>
        <xdr:cNvCxnSpPr/>
      </xdr:nvCxnSpPr>
      <xdr:spPr>
        <a:xfrm flipV="1">
          <a:off x="10476865" y="9561240"/>
          <a:ext cx="0" cy="140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167870</xdr:rowOff>
    </xdr:from>
    <xdr:ext cx="469744" cy="259045"/>
    <xdr:sp macro="" textlink="">
      <xdr:nvSpPr>
        <xdr:cNvPr id="130" name="【体育館・プール】&#10;一人当たり面積最小値テキスト"/>
        <xdr:cNvSpPr txBox="1"/>
      </xdr:nvSpPr>
      <xdr:spPr>
        <a:xfrm>
          <a:off x="10515600" y="1096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164043</xdr:rowOff>
    </xdr:from>
    <xdr:to>
      <xdr:col>55</xdr:col>
      <xdr:colOff>88900</xdr:colOff>
      <xdr:row>63</xdr:row>
      <xdr:rowOff>164043</xdr:rowOff>
    </xdr:to>
    <xdr:cxnSp macro="">
      <xdr:nvCxnSpPr>
        <xdr:cNvPr id="131" name="直線コネクタ 130"/>
        <xdr:cNvCxnSpPr/>
      </xdr:nvCxnSpPr>
      <xdr:spPr>
        <a:xfrm>
          <a:off x="10388600" y="1096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78167</xdr:rowOff>
    </xdr:from>
    <xdr:ext cx="534377" cy="259045"/>
    <xdr:sp macro="" textlink="">
      <xdr:nvSpPr>
        <xdr:cNvPr id="132" name="【体育館・プール】&#10;一人当たり面積最大値テキスト"/>
        <xdr:cNvSpPr txBox="1"/>
      </xdr:nvSpPr>
      <xdr:spPr>
        <a:xfrm>
          <a:off x="10515600" y="93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131490</xdr:rowOff>
    </xdr:from>
    <xdr:to>
      <xdr:col>55</xdr:col>
      <xdr:colOff>88900</xdr:colOff>
      <xdr:row>55</xdr:row>
      <xdr:rowOff>131490</xdr:rowOff>
    </xdr:to>
    <xdr:cxnSp macro="">
      <xdr:nvCxnSpPr>
        <xdr:cNvPr id="133" name="直線コネクタ 132"/>
        <xdr:cNvCxnSpPr/>
      </xdr:nvCxnSpPr>
      <xdr:spPr>
        <a:xfrm>
          <a:off x="10388600" y="956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170674</xdr:rowOff>
    </xdr:from>
    <xdr:ext cx="469744" cy="259045"/>
    <xdr:sp macro="" textlink="">
      <xdr:nvSpPr>
        <xdr:cNvPr id="134" name="【体育館・プール】&#10;一人当たり面積平均値テキスト"/>
        <xdr:cNvSpPr txBox="1"/>
      </xdr:nvSpPr>
      <xdr:spPr>
        <a:xfrm>
          <a:off x="10515600" y="108005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20797</xdr:rowOff>
    </xdr:from>
    <xdr:to>
      <xdr:col>55</xdr:col>
      <xdr:colOff>50800</xdr:colOff>
      <xdr:row>63</xdr:row>
      <xdr:rowOff>122397</xdr:rowOff>
    </xdr:to>
    <xdr:sp macro="" textlink="">
      <xdr:nvSpPr>
        <xdr:cNvPr id="135" name="フローチャート: 判断 134"/>
        <xdr:cNvSpPr/>
      </xdr:nvSpPr>
      <xdr:spPr>
        <a:xfrm>
          <a:off x="10426700" y="1082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50424</xdr:rowOff>
    </xdr:from>
    <xdr:to>
      <xdr:col>50</xdr:col>
      <xdr:colOff>165100</xdr:colOff>
      <xdr:row>63</xdr:row>
      <xdr:rowOff>152024</xdr:rowOff>
    </xdr:to>
    <xdr:sp macro="" textlink="">
      <xdr:nvSpPr>
        <xdr:cNvPr id="136" name="フローチャート: 判断 135"/>
        <xdr:cNvSpPr/>
      </xdr:nvSpPr>
      <xdr:spPr>
        <a:xfrm>
          <a:off x="9588500" y="10851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53259</xdr:rowOff>
    </xdr:from>
    <xdr:to>
      <xdr:col>46</xdr:col>
      <xdr:colOff>38100</xdr:colOff>
      <xdr:row>63</xdr:row>
      <xdr:rowOff>154859</xdr:rowOff>
    </xdr:to>
    <xdr:sp macro="" textlink="">
      <xdr:nvSpPr>
        <xdr:cNvPr id="137" name="フローチャート: 判断 136"/>
        <xdr:cNvSpPr/>
      </xdr:nvSpPr>
      <xdr:spPr>
        <a:xfrm>
          <a:off x="8699500" y="10854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58745</xdr:rowOff>
    </xdr:from>
    <xdr:to>
      <xdr:col>41</xdr:col>
      <xdr:colOff>101600</xdr:colOff>
      <xdr:row>63</xdr:row>
      <xdr:rowOff>160345</xdr:rowOff>
    </xdr:to>
    <xdr:sp macro="" textlink="">
      <xdr:nvSpPr>
        <xdr:cNvPr id="138" name="フローチャート: 判断 137"/>
        <xdr:cNvSpPr/>
      </xdr:nvSpPr>
      <xdr:spPr>
        <a:xfrm>
          <a:off x="7810500" y="1086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62219</xdr:rowOff>
    </xdr:from>
    <xdr:to>
      <xdr:col>36</xdr:col>
      <xdr:colOff>165100</xdr:colOff>
      <xdr:row>63</xdr:row>
      <xdr:rowOff>163819</xdr:rowOff>
    </xdr:to>
    <xdr:sp macro="" textlink="">
      <xdr:nvSpPr>
        <xdr:cNvPr id="139" name="フローチャート: 判断 138"/>
        <xdr:cNvSpPr/>
      </xdr:nvSpPr>
      <xdr:spPr>
        <a:xfrm>
          <a:off x="6921500" y="108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154757</xdr:rowOff>
    </xdr:from>
    <xdr:to>
      <xdr:col>55</xdr:col>
      <xdr:colOff>50800</xdr:colOff>
      <xdr:row>63</xdr:row>
      <xdr:rowOff>84907</xdr:rowOff>
    </xdr:to>
    <xdr:sp macro="" textlink="">
      <xdr:nvSpPr>
        <xdr:cNvPr id="145" name="楕円 144"/>
        <xdr:cNvSpPr/>
      </xdr:nvSpPr>
      <xdr:spPr>
        <a:xfrm>
          <a:off x="10426700" y="1078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6184</xdr:rowOff>
    </xdr:from>
    <xdr:ext cx="469744" cy="259045"/>
    <xdr:sp macro="" textlink="">
      <xdr:nvSpPr>
        <xdr:cNvPr id="146" name="【体育館・プール】&#10;一人当たり面積該当値テキスト"/>
        <xdr:cNvSpPr txBox="1"/>
      </xdr:nvSpPr>
      <xdr:spPr>
        <a:xfrm>
          <a:off x="10515600" y="1063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20980</xdr:rowOff>
    </xdr:from>
    <xdr:to>
      <xdr:col>50</xdr:col>
      <xdr:colOff>165100</xdr:colOff>
      <xdr:row>63</xdr:row>
      <xdr:rowOff>122580</xdr:rowOff>
    </xdr:to>
    <xdr:sp macro="" textlink="">
      <xdr:nvSpPr>
        <xdr:cNvPr id="147" name="楕円 146"/>
        <xdr:cNvSpPr/>
      </xdr:nvSpPr>
      <xdr:spPr>
        <a:xfrm>
          <a:off x="9588500" y="1082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34107</xdr:rowOff>
    </xdr:from>
    <xdr:to>
      <xdr:col>55</xdr:col>
      <xdr:colOff>0</xdr:colOff>
      <xdr:row>63</xdr:row>
      <xdr:rowOff>71780</xdr:rowOff>
    </xdr:to>
    <xdr:cxnSp macro="">
      <xdr:nvCxnSpPr>
        <xdr:cNvPr id="148" name="直線コネクタ 147"/>
        <xdr:cNvCxnSpPr/>
      </xdr:nvCxnSpPr>
      <xdr:spPr>
        <a:xfrm flipV="1">
          <a:off x="9639300" y="10835457"/>
          <a:ext cx="838200" cy="3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23175</xdr:rowOff>
    </xdr:from>
    <xdr:to>
      <xdr:col>46</xdr:col>
      <xdr:colOff>38100</xdr:colOff>
      <xdr:row>63</xdr:row>
      <xdr:rowOff>124775</xdr:rowOff>
    </xdr:to>
    <xdr:sp macro="" textlink="">
      <xdr:nvSpPr>
        <xdr:cNvPr id="149" name="楕円 148"/>
        <xdr:cNvSpPr/>
      </xdr:nvSpPr>
      <xdr:spPr>
        <a:xfrm>
          <a:off x="8699500" y="1082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71780</xdr:rowOff>
    </xdr:from>
    <xdr:to>
      <xdr:col>50</xdr:col>
      <xdr:colOff>114300</xdr:colOff>
      <xdr:row>63</xdr:row>
      <xdr:rowOff>73975</xdr:rowOff>
    </xdr:to>
    <xdr:cxnSp macro="">
      <xdr:nvCxnSpPr>
        <xdr:cNvPr id="150" name="直線コネクタ 149"/>
        <xdr:cNvCxnSpPr/>
      </xdr:nvCxnSpPr>
      <xdr:spPr>
        <a:xfrm flipV="1">
          <a:off x="8750300" y="10873130"/>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25187</xdr:rowOff>
    </xdr:from>
    <xdr:to>
      <xdr:col>41</xdr:col>
      <xdr:colOff>101600</xdr:colOff>
      <xdr:row>63</xdr:row>
      <xdr:rowOff>126787</xdr:rowOff>
    </xdr:to>
    <xdr:sp macro="" textlink="">
      <xdr:nvSpPr>
        <xdr:cNvPr id="151" name="楕円 150"/>
        <xdr:cNvSpPr/>
      </xdr:nvSpPr>
      <xdr:spPr>
        <a:xfrm>
          <a:off x="7810500" y="1082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73975</xdr:rowOff>
    </xdr:from>
    <xdr:to>
      <xdr:col>45</xdr:col>
      <xdr:colOff>177800</xdr:colOff>
      <xdr:row>63</xdr:row>
      <xdr:rowOff>75987</xdr:rowOff>
    </xdr:to>
    <xdr:cxnSp macro="">
      <xdr:nvCxnSpPr>
        <xdr:cNvPr id="152" name="直線コネクタ 151"/>
        <xdr:cNvCxnSpPr/>
      </xdr:nvCxnSpPr>
      <xdr:spPr>
        <a:xfrm flipV="1">
          <a:off x="7861300" y="10875325"/>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93218</xdr:rowOff>
    </xdr:from>
    <xdr:to>
      <xdr:col>36</xdr:col>
      <xdr:colOff>165100</xdr:colOff>
      <xdr:row>64</xdr:row>
      <xdr:rowOff>23368</xdr:rowOff>
    </xdr:to>
    <xdr:sp macro="" textlink="">
      <xdr:nvSpPr>
        <xdr:cNvPr id="153" name="楕円 152"/>
        <xdr:cNvSpPr/>
      </xdr:nvSpPr>
      <xdr:spPr>
        <a:xfrm>
          <a:off x="6921500" y="108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75987</xdr:rowOff>
    </xdr:from>
    <xdr:to>
      <xdr:col>41</xdr:col>
      <xdr:colOff>50800</xdr:colOff>
      <xdr:row>63</xdr:row>
      <xdr:rowOff>144018</xdr:rowOff>
    </xdr:to>
    <xdr:cxnSp macro="">
      <xdr:nvCxnSpPr>
        <xdr:cNvPr id="154" name="直線コネクタ 153"/>
        <xdr:cNvCxnSpPr/>
      </xdr:nvCxnSpPr>
      <xdr:spPr>
        <a:xfrm flipV="1">
          <a:off x="6972300" y="10877337"/>
          <a:ext cx="889000" cy="6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143151</xdr:rowOff>
    </xdr:from>
    <xdr:ext cx="469744" cy="259045"/>
    <xdr:sp macro="" textlink="">
      <xdr:nvSpPr>
        <xdr:cNvPr id="155" name="n_1aveValue【体育館・プール】&#10;一人当たり面積"/>
        <xdr:cNvSpPr txBox="1"/>
      </xdr:nvSpPr>
      <xdr:spPr>
        <a:xfrm>
          <a:off x="9391727" y="1094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145986</xdr:rowOff>
    </xdr:from>
    <xdr:ext cx="469744" cy="259045"/>
    <xdr:sp macro="" textlink="">
      <xdr:nvSpPr>
        <xdr:cNvPr id="156" name="n_2aveValue【体育館・プール】&#10;一人当たり面積"/>
        <xdr:cNvSpPr txBox="1"/>
      </xdr:nvSpPr>
      <xdr:spPr>
        <a:xfrm>
          <a:off x="8515427" y="1094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151472</xdr:rowOff>
    </xdr:from>
    <xdr:ext cx="469744" cy="259045"/>
    <xdr:sp macro="" textlink="">
      <xdr:nvSpPr>
        <xdr:cNvPr id="157" name="n_3aveValue【体育館・プール】&#10;一人当たり面積"/>
        <xdr:cNvSpPr txBox="1"/>
      </xdr:nvSpPr>
      <xdr:spPr>
        <a:xfrm>
          <a:off x="7626427" y="1095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8896</xdr:rowOff>
    </xdr:from>
    <xdr:ext cx="469744" cy="259045"/>
    <xdr:sp macro="" textlink="">
      <xdr:nvSpPr>
        <xdr:cNvPr id="158" name="n_4aveValue【体育館・プール】&#10;一人当たり面積"/>
        <xdr:cNvSpPr txBox="1"/>
      </xdr:nvSpPr>
      <xdr:spPr>
        <a:xfrm>
          <a:off x="6737427" y="1063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139107</xdr:rowOff>
    </xdr:from>
    <xdr:ext cx="469744" cy="259045"/>
    <xdr:sp macro="" textlink="">
      <xdr:nvSpPr>
        <xdr:cNvPr id="159" name="n_1mainValue【体育館・プール】&#10;一人当たり面積"/>
        <xdr:cNvSpPr txBox="1"/>
      </xdr:nvSpPr>
      <xdr:spPr>
        <a:xfrm>
          <a:off x="9391727" y="105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141302</xdr:rowOff>
    </xdr:from>
    <xdr:ext cx="469744" cy="259045"/>
    <xdr:sp macro="" textlink="">
      <xdr:nvSpPr>
        <xdr:cNvPr id="160" name="n_2mainValue【体育館・プール】&#10;一人当たり面積"/>
        <xdr:cNvSpPr txBox="1"/>
      </xdr:nvSpPr>
      <xdr:spPr>
        <a:xfrm>
          <a:off x="8515427" y="1059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143314</xdr:rowOff>
    </xdr:from>
    <xdr:ext cx="469744" cy="259045"/>
    <xdr:sp macro="" textlink="">
      <xdr:nvSpPr>
        <xdr:cNvPr id="161" name="n_3mainValue【体育館・プール】&#10;一人当たり面積"/>
        <xdr:cNvSpPr txBox="1"/>
      </xdr:nvSpPr>
      <xdr:spPr>
        <a:xfrm>
          <a:off x="7626427" y="1060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14495</xdr:rowOff>
    </xdr:from>
    <xdr:ext cx="469744" cy="259045"/>
    <xdr:sp macro="" textlink="">
      <xdr:nvSpPr>
        <xdr:cNvPr id="162" name="n_4mainValue【体育館・プール】&#10;一人当たり面積"/>
        <xdr:cNvSpPr txBox="1"/>
      </xdr:nvSpPr>
      <xdr:spPr>
        <a:xfrm>
          <a:off x="6737427" y="1098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1" name="テキスト ボックス 1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2" name="直線コネクタ 1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3" name="テキスト ボックス 1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4" name="直線コネクタ 1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5" name="テキスト ボックス 1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6" name="直線コネクタ 1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7" name="テキスト ボックス 1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8" name="直線コネクタ 1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9" name="テキスト ボックス 1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0" name="直線コネクタ 1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1" name="テキスト ボックス 1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2" name="直線コネクタ 1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3" name="テキスト ボックス 1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4" name="直線コネクタ 1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5" name="テキスト ボックス 1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188" name="直線コネクタ 187"/>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9"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0" name="直線コネクタ 189"/>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191" name="【福祉施設】&#10;有形固定資産減価償却率最大値テキスト"/>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192" name="直線コネクタ 191"/>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57529</xdr:rowOff>
    </xdr:from>
    <xdr:ext cx="405111" cy="259045"/>
    <xdr:sp macro="" textlink="">
      <xdr:nvSpPr>
        <xdr:cNvPr id="193" name="【福祉施設】&#10;有形固定資産減価償却率平均値テキスト"/>
        <xdr:cNvSpPr txBox="1"/>
      </xdr:nvSpPr>
      <xdr:spPr>
        <a:xfrm>
          <a:off x="4673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34652</xdr:rowOff>
    </xdr:from>
    <xdr:to>
      <xdr:col>24</xdr:col>
      <xdr:colOff>114300</xdr:colOff>
      <xdr:row>82</xdr:row>
      <xdr:rowOff>136252</xdr:rowOff>
    </xdr:to>
    <xdr:sp macro="" textlink="">
      <xdr:nvSpPr>
        <xdr:cNvPr id="194" name="フローチャート: 判断 193"/>
        <xdr:cNvSpPr/>
      </xdr:nvSpPr>
      <xdr:spPr>
        <a:xfrm>
          <a:off x="4584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33020</xdr:rowOff>
    </xdr:from>
    <xdr:to>
      <xdr:col>20</xdr:col>
      <xdr:colOff>38100</xdr:colOff>
      <xdr:row>82</xdr:row>
      <xdr:rowOff>134620</xdr:rowOff>
    </xdr:to>
    <xdr:sp macro="" textlink="">
      <xdr:nvSpPr>
        <xdr:cNvPr id="195" name="フローチャート: 判断 194"/>
        <xdr:cNvSpPr/>
      </xdr:nvSpPr>
      <xdr:spPr>
        <a:xfrm>
          <a:off x="3746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137523</xdr:rowOff>
    </xdr:from>
    <xdr:to>
      <xdr:col>15</xdr:col>
      <xdr:colOff>101600</xdr:colOff>
      <xdr:row>82</xdr:row>
      <xdr:rowOff>67673</xdr:rowOff>
    </xdr:to>
    <xdr:sp macro="" textlink="">
      <xdr:nvSpPr>
        <xdr:cNvPr id="196" name="フローチャート: 判断 195"/>
        <xdr:cNvSpPr/>
      </xdr:nvSpPr>
      <xdr:spPr>
        <a:xfrm>
          <a:off x="2857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130992</xdr:rowOff>
    </xdr:from>
    <xdr:to>
      <xdr:col>10</xdr:col>
      <xdr:colOff>165100</xdr:colOff>
      <xdr:row>82</xdr:row>
      <xdr:rowOff>61142</xdr:rowOff>
    </xdr:to>
    <xdr:sp macro="" textlink="">
      <xdr:nvSpPr>
        <xdr:cNvPr id="197" name="フローチャート: 判断 196"/>
        <xdr:cNvSpPr/>
      </xdr:nvSpPr>
      <xdr:spPr>
        <a:xfrm>
          <a:off x="1968500" y="1401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155484</xdr:rowOff>
    </xdr:from>
    <xdr:to>
      <xdr:col>6</xdr:col>
      <xdr:colOff>38100</xdr:colOff>
      <xdr:row>82</xdr:row>
      <xdr:rowOff>85634</xdr:rowOff>
    </xdr:to>
    <xdr:sp macro="" textlink="">
      <xdr:nvSpPr>
        <xdr:cNvPr id="198" name="フローチャート: 判断 197"/>
        <xdr:cNvSpPr/>
      </xdr:nvSpPr>
      <xdr:spPr>
        <a:xfrm>
          <a:off x="1079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111398</xdr:rowOff>
    </xdr:from>
    <xdr:to>
      <xdr:col>24</xdr:col>
      <xdr:colOff>114300</xdr:colOff>
      <xdr:row>84</xdr:row>
      <xdr:rowOff>41548</xdr:rowOff>
    </xdr:to>
    <xdr:sp macro="" textlink="">
      <xdr:nvSpPr>
        <xdr:cNvPr id="204" name="楕円 203"/>
        <xdr:cNvSpPr/>
      </xdr:nvSpPr>
      <xdr:spPr>
        <a:xfrm>
          <a:off x="4584700" y="1434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89825</xdr:rowOff>
    </xdr:from>
    <xdr:ext cx="405111" cy="259045"/>
    <xdr:sp macro="" textlink="">
      <xdr:nvSpPr>
        <xdr:cNvPr id="205" name="【福祉施設】&#10;有形固定資産減価償却率該当値テキスト"/>
        <xdr:cNvSpPr txBox="1"/>
      </xdr:nvSpPr>
      <xdr:spPr>
        <a:xfrm>
          <a:off x="4673600"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151147</xdr:rowOff>
    </xdr:from>
    <xdr:ext cx="405111" cy="259045"/>
    <xdr:sp macro="" textlink="">
      <xdr:nvSpPr>
        <xdr:cNvPr id="206" name="n_1aveValue【福祉施設】&#10;有形固定資産減価償却率"/>
        <xdr:cNvSpPr txBox="1"/>
      </xdr:nvSpPr>
      <xdr:spPr>
        <a:xfrm>
          <a:off x="35820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84200</xdr:rowOff>
    </xdr:from>
    <xdr:ext cx="405111" cy="259045"/>
    <xdr:sp macro="" textlink="">
      <xdr:nvSpPr>
        <xdr:cNvPr id="207" name="n_2aveValue【福祉施設】&#10;有形固定資産減価償却率"/>
        <xdr:cNvSpPr txBox="1"/>
      </xdr:nvSpPr>
      <xdr:spPr>
        <a:xfrm>
          <a:off x="27057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77669</xdr:rowOff>
    </xdr:from>
    <xdr:ext cx="405111" cy="259045"/>
    <xdr:sp macro="" textlink="">
      <xdr:nvSpPr>
        <xdr:cNvPr id="208" name="n_3aveValue【福祉施設】&#10;有形固定資産減価償却率"/>
        <xdr:cNvSpPr txBox="1"/>
      </xdr:nvSpPr>
      <xdr:spPr>
        <a:xfrm>
          <a:off x="1816744" y="1379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102161</xdr:rowOff>
    </xdr:from>
    <xdr:ext cx="405111" cy="259045"/>
    <xdr:sp macro="" textlink="">
      <xdr:nvSpPr>
        <xdr:cNvPr id="209" name="n_4aveValue【福祉施設】&#10;有形固定資産減価償却率"/>
        <xdr:cNvSpPr txBox="1"/>
      </xdr:nvSpPr>
      <xdr:spPr>
        <a:xfrm>
          <a:off x="927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0" name="正方形/長方形 20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1" name="正方形/長方形 21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2" name="正方形/長方形 21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3" name="正方形/長方形 21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4" name="正方形/長方形 21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5" name="正方形/長方形 21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6" name="正方形/長方形 21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7" name="正方形/長方形 21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8" name="テキスト ボックス 21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9" name="直線コネクタ 21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20" name="直線コネクタ 21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21" name="テキスト ボックス 22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22" name="直線コネクタ 22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23" name="テキスト ボックス 22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24" name="直線コネクタ 22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25" name="テキスト ボックス 22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26" name="直線コネクタ 22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27" name="テキスト ボックス 22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28" name="直線コネクタ 22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29" name="テキスト ボックス 22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30" name="直線コネクタ 22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31" name="テキスト ボックス 23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2" name="直線コネクタ 23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3" name="テキスト ボックス 23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11322</xdr:rowOff>
    </xdr:from>
    <xdr:to>
      <xdr:col>54</xdr:col>
      <xdr:colOff>189865</xdr:colOff>
      <xdr:row>86</xdr:row>
      <xdr:rowOff>158931</xdr:rowOff>
    </xdr:to>
    <xdr:cxnSp macro="">
      <xdr:nvCxnSpPr>
        <xdr:cNvPr id="235" name="直線コネクタ 234"/>
        <xdr:cNvCxnSpPr/>
      </xdr:nvCxnSpPr>
      <xdr:spPr>
        <a:xfrm flipV="1">
          <a:off x="10476865" y="13384422"/>
          <a:ext cx="0" cy="151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236"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237" name="直線コネクタ 236"/>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129449</xdr:rowOff>
    </xdr:from>
    <xdr:ext cx="469744" cy="259045"/>
    <xdr:sp macro="" textlink="">
      <xdr:nvSpPr>
        <xdr:cNvPr id="238" name="【福祉施設】&#10;一人当たり面積最大値テキスト"/>
        <xdr:cNvSpPr txBox="1"/>
      </xdr:nvSpPr>
      <xdr:spPr>
        <a:xfrm>
          <a:off x="10515600" y="1315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11322</xdr:rowOff>
    </xdr:from>
    <xdr:to>
      <xdr:col>55</xdr:col>
      <xdr:colOff>88900</xdr:colOff>
      <xdr:row>78</xdr:row>
      <xdr:rowOff>11322</xdr:rowOff>
    </xdr:to>
    <xdr:cxnSp macro="">
      <xdr:nvCxnSpPr>
        <xdr:cNvPr id="239" name="直線コネクタ 238"/>
        <xdr:cNvCxnSpPr/>
      </xdr:nvCxnSpPr>
      <xdr:spPr>
        <a:xfrm>
          <a:off x="10388600" y="1338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55897</xdr:rowOff>
    </xdr:from>
    <xdr:ext cx="469744" cy="259045"/>
    <xdr:sp macro="" textlink="">
      <xdr:nvSpPr>
        <xdr:cNvPr id="240" name="【福祉施設】&#10;一人当たり面積平均値テキスト"/>
        <xdr:cNvSpPr txBox="1"/>
      </xdr:nvSpPr>
      <xdr:spPr>
        <a:xfrm>
          <a:off x="10515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241" name="フローチャート: 判断 240"/>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6241</xdr:rowOff>
    </xdr:from>
    <xdr:to>
      <xdr:col>50</xdr:col>
      <xdr:colOff>165100</xdr:colOff>
      <xdr:row>86</xdr:row>
      <xdr:rowOff>107841</xdr:rowOff>
    </xdr:to>
    <xdr:sp macro="" textlink="">
      <xdr:nvSpPr>
        <xdr:cNvPr id="242" name="フローチャート: 判断 241"/>
        <xdr:cNvSpPr/>
      </xdr:nvSpPr>
      <xdr:spPr>
        <a:xfrm>
          <a:off x="9588500" y="1475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159077</xdr:rowOff>
    </xdr:from>
    <xdr:to>
      <xdr:col>46</xdr:col>
      <xdr:colOff>38100</xdr:colOff>
      <xdr:row>86</xdr:row>
      <xdr:rowOff>89227</xdr:rowOff>
    </xdr:to>
    <xdr:sp macro="" textlink="">
      <xdr:nvSpPr>
        <xdr:cNvPr id="243" name="フローチャート: 判断 242"/>
        <xdr:cNvSpPr/>
      </xdr:nvSpPr>
      <xdr:spPr>
        <a:xfrm>
          <a:off x="8699500" y="14732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170833</xdr:rowOff>
    </xdr:from>
    <xdr:to>
      <xdr:col>41</xdr:col>
      <xdr:colOff>101600</xdr:colOff>
      <xdr:row>86</xdr:row>
      <xdr:rowOff>100983</xdr:rowOff>
    </xdr:to>
    <xdr:sp macro="" textlink="">
      <xdr:nvSpPr>
        <xdr:cNvPr id="244" name="フローチャート: 判断 243"/>
        <xdr:cNvSpPr/>
      </xdr:nvSpPr>
      <xdr:spPr>
        <a:xfrm>
          <a:off x="7810500" y="14744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7547</xdr:rowOff>
    </xdr:from>
    <xdr:to>
      <xdr:col>36</xdr:col>
      <xdr:colOff>165100</xdr:colOff>
      <xdr:row>86</xdr:row>
      <xdr:rowOff>109147</xdr:rowOff>
    </xdr:to>
    <xdr:sp macro="" textlink="">
      <xdr:nvSpPr>
        <xdr:cNvPr id="245" name="フローチャート: 判断 244"/>
        <xdr:cNvSpPr/>
      </xdr:nvSpPr>
      <xdr:spPr>
        <a:xfrm>
          <a:off x="6921500" y="1475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6" name="テキスト ボックス 24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7" name="テキスト ボックス 24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8" name="テキスト ボックス 24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9" name="テキスト ボックス 24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0" name="テキスト ボックス 24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92456</xdr:rowOff>
    </xdr:from>
    <xdr:to>
      <xdr:col>55</xdr:col>
      <xdr:colOff>50800</xdr:colOff>
      <xdr:row>87</xdr:row>
      <xdr:rowOff>22606</xdr:rowOff>
    </xdr:to>
    <xdr:sp macro="" textlink="">
      <xdr:nvSpPr>
        <xdr:cNvPr id="251" name="楕円 250"/>
        <xdr:cNvSpPr/>
      </xdr:nvSpPr>
      <xdr:spPr>
        <a:xfrm>
          <a:off x="10426700" y="1483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7383</xdr:rowOff>
    </xdr:from>
    <xdr:ext cx="469744" cy="259045"/>
    <xdr:sp macro="" textlink="">
      <xdr:nvSpPr>
        <xdr:cNvPr id="252" name="【福祉施設】&#10;一人当たり面積該当値テキスト"/>
        <xdr:cNvSpPr txBox="1"/>
      </xdr:nvSpPr>
      <xdr:spPr>
        <a:xfrm>
          <a:off x="10515600" y="14752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124368</xdr:rowOff>
    </xdr:from>
    <xdr:ext cx="469744" cy="259045"/>
    <xdr:sp macro="" textlink="">
      <xdr:nvSpPr>
        <xdr:cNvPr id="253" name="n_1aveValue【福祉施設】&#10;一人当たり面積"/>
        <xdr:cNvSpPr txBox="1"/>
      </xdr:nvSpPr>
      <xdr:spPr>
        <a:xfrm>
          <a:off x="9391727" y="1452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105754</xdr:rowOff>
    </xdr:from>
    <xdr:ext cx="469744" cy="259045"/>
    <xdr:sp macro="" textlink="">
      <xdr:nvSpPr>
        <xdr:cNvPr id="254" name="n_2aveValue【福祉施設】&#10;一人当たり面積"/>
        <xdr:cNvSpPr txBox="1"/>
      </xdr:nvSpPr>
      <xdr:spPr>
        <a:xfrm>
          <a:off x="8515427" y="145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117510</xdr:rowOff>
    </xdr:from>
    <xdr:ext cx="469744" cy="259045"/>
    <xdr:sp macro="" textlink="">
      <xdr:nvSpPr>
        <xdr:cNvPr id="255" name="n_3aveValue【福祉施設】&#10;一人当たり面積"/>
        <xdr:cNvSpPr txBox="1"/>
      </xdr:nvSpPr>
      <xdr:spPr>
        <a:xfrm>
          <a:off x="7626427" y="1451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125674</xdr:rowOff>
    </xdr:from>
    <xdr:ext cx="469744" cy="259045"/>
    <xdr:sp macro="" textlink="">
      <xdr:nvSpPr>
        <xdr:cNvPr id="256" name="n_4aveValue【福祉施設】&#10;一人当たり面積"/>
        <xdr:cNvSpPr txBox="1"/>
      </xdr:nvSpPr>
      <xdr:spPr>
        <a:xfrm>
          <a:off x="6737427" y="1452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7" name="正方形/長方形 25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8" name="正方形/長方形 25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9" name="正方形/長方形 25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0" name="正方形/長方形 25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1" name="正方形/長方形 26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2" name="正方形/長方形 26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3" name="正方形/長方形 26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4" name="正方形/長方形 26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5" name="テキスト ボックス 26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6" name="直線コネクタ 26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67" name="テキスト ボックス 26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68" name="直線コネクタ 26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69" name="テキスト ボックス 26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70" name="直線コネクタ 26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71" name="テキスト ボックス 27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72" name="直線コネクタ 27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73" name="テキスト ボックス 27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74" name="直線コネクタ 27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75" name="テキスト ボックス 27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76" name="直線コネクタ 27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77" name="テキスト ボックス 27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78" name="直線コネクタ 27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79" name="テキスト ボックス 27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0" name="直線コネクタ 27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8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166007</xdr:rowOff>
    </xdr:from>
    <xdr:to>
      <xdr:col>24</xdr:col>
      <xdr:colOff>62865</xdr:colOff>
      <xdr:row>109</xdr:row>
      <xdr:rowOff>35379</xdr:rowOff>
    </xdr:to>
    <xdr:cxnSp macro="">
      <xdr:nvCxnSpPr>
        <xdr:cNvPr id="282" name="直線コネクタ 281"/>
        <xdr:cNvCxnSpPr/>
      </xdr:nvCxnSpPr>
      <xdr:spPr>
        <a:xfrm flipV="1">
          <a:off x="4634865" y="17139557"/>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83"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84" name="直線コネクタ 283"/>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112684</xdr:rowOff>
    </xdr:from>
    <xdr:ext cx="340478" cy="259045"/>
    <xdr:sp macro="" textlink="">
      <xdr:nvSpPr>
        <xdr:cNvPr id="285" name="【市民会館】&#10;有形固定資産減価償却率最大値テキスト"/>
        <xdr:cNvSpPr txBox="1"/>
      </xdr:nvSpPr>
      <xdr:spPr>
        <a:xfrm>
          <a:off x="4673600" y="1691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166007</xdr:rowOff>
    </xdr:from>
    <xdr:to>
      <xdr:col>24</xdr:col>
      <xdr:colOff>152400</xdr:colOff>
      <xdr:row>99</xdr:row>
      <xdr:rowOff>166007</xdr:rowOff>
    </xdr:to>
    <xdr:cxnSp macro="">
      <xdr:nvCxnSpPr>
        <xdr:cNvPr id="286" name="直線コネクタ 285"/>
        <xdr:cNvCxnSpPr/>
      </xdr:nvCxnSpPr>
      <xdr:spPr>
        <a:xfrm>
          <a:off x="4546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79301</xdr:rowOff>
    </xdr:from>
    <xdr:ext cx="405111" cy="259045"/>
    <xdr:sp macro="" textlink="">
      <xdr:nvSpPr>
        <xdr:cNvPr id="287" name="【市民会館】&#10;有形固定資産減価償却率平均値テキスト"/>
        <xdr:cNvSpPr txBox="1"/>
      </xdr:nvSpPr>
      <xdr:spPr>
        <a:xfrm>
          <a:off x="4673600" y="17567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56424</xdr:rowOff>
    </xdr:from>
    <xdr:to>
      <xdr:col>24</xdr:col>
      <xdr:colOff>114300</xdr:colOff>
      <xdr:row>103</xdr:row>
      <xdr:rowOff>158024</xdr:rowOff>
    </xdr:to>
    <xdr:sp macro="" textlink="">
      <xdr:nvSpPr>
        <xdr:cNvPr id="288" name="フローチャート: 判断 287"/>
        <xdr:cNvSpPr/>
      </xdr:nvSpPr>
      <xdr:spPr>
        <a:xfrm>
          <a:off x="45847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13970</xdr:rowOff>
    </xdr:from>
    <xdr:to>
      <xdr:col>20</xdr:col>
      <xdr:colOff>38100</xdr:colOff>
      <xdr:row>105</xdr:row>
      <xdr:rowOff>115570</xdr:rowOff>
    </xdr:to>
    <xdr:sp macro="" textlink="">
      <xdr:nvSpPr>
        <xdr:cNvPr id="289" name="フローチャート: 判断 288"/>
        <xdr:cNvSpPr/>
      </xdr:nvSpPr>
      <xdr:spPr>
        <a:xfrm>
          <a:off x="3746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10705</xdr:rowOff>
    </xdr:from>
    <xdr:to>
      <xdr:col>15</xdr:col>
      <xdr:colOff>101600</xdr:colOff>
      <xdr:row>105</xdr:row>
      <xdr:rowOff>112305</xdr:rowOff>
    </xdr:to>
    <xdr:sp macro="" textlink="">
      <xdr:nvSpPr>
        <xdr:cNvPr id="290" name="フローチャート: 判断 289"/>
        <xdr:cNvSpPr/>
      </xdr:nvSpPr>
      <xdr:spPr>
        <a:xfrm>
          <a:off x="2857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133169</xdr:rowOff>
    </xdr:from>
    <xdr:to>
      <xdr:col>10</xdr:col>
      <xdr:colOff>165100</xdr:colOff>
      <xdr:row>105</xdr:row>
      <xdr:rowOff>63319</xdr:rowOff>
    </xdr:to>
    <xdr:sp macro="" textlink="">
      <xdr:nvSpPr>
        <xdr:cNvPr id="291" name="フローチャート: 判断 290"/>
        <xdr:cNvSpPr/>
      </xdr:nvSpPr>
      <xdr:spPr>
        <a:xfrm>
          <a:off x="19685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98879</xdr:rowOff>
    </xdr:from>
    <xdr:to>
      <xdr:col>6</xdr:col>
      <xdr:colOff>38100</xdr:colOff>
      <xdr:row>105</xdr:row>
      <xdr:rowOff>29029</xdr:rowOff>
    </xdr:to>
    <xdr:sp macro="" textlink="">
      <xdr:nvSpPr>
        <xdr:cNvPr id="292" name="フローチャート: 判断 291"/>
        <xdr:cNvSpPr/>
      </xdr:nvSpPr>
      <xdr:spPr>
        <a:xfrm>
          <a:off x="1079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3" name="テキスト ボックス 29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4" name="テキスト ボックス 29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5" name="テキスト ボックス 29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6" name="テキスト ボックス 29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7" name="テキスト ボックス 29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134801</xdr:rowOff>
    </xdr:from>
    <xdr:to>
      <xdr:col>24</xdr:col>
      <xdr:colOff>114300</xdr:colOff>
      <xdr:row>108</xdr:row>
      <xdr:rowOff>64951</xdr:rowOff>
    </xdr:to>
    <xdr:sp macro="" textlink="">
      <xdr:nvSpPr>
        <xdr:cNvPr id="298" name="楕円 297"/>
        <xdr:cNvSpPr/>
      </xdr:nvSpPr>
      <xdr:spPr>
        <a:xfrm>
          <a:off x="45847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113228</xdr:rowOff>
    </xdr:from>
    <xdr:ext cx="405111" cy="259045"/>
    <xdr:sp macro="" textlink="">
      <xdr:nvSpPr>
        <xdr:cNvPr id="299" name="【市民会館】&#10;有形固定資産減価償却率該当値テキスト"/>
        <xdr:cNvSpPr txBox="1"/>
      </xdr:nvSpPr>
      <xdr:spPr>
        <a:xfrm>
          <a:off x="4673600" y="1845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132097</xdr:rowOff>
    </xdr:from>
    <xdr:ext cx="405111" cy="259045"/>
    <xdr:sp macro="" textlink="">
      <xdr:nvSpPr>
        <xdr:cNvPr id="300" name="n_1aveValue【市民会館】&#10;有形固定資産減価償却率"/>
        <xdr:cNvSpPr txBox="1"/>
      </xdr:nvSpPr>
      <xdr:spPr>
        <a:xfrm>
          <a:off x="35820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128832</xdr:rowOff>
    </xdr:from>
    <xdr:ext cx="405111" cy="259045"/>
    <xdr:sp macro="" textlink="">
      <xdr:nvSpPr>
        <xdr:cNvPr id="301" name="n_2aveValue【市民会館】&#10;有形固定資産減価償却率"/>
        <xdr:cNvSpPr txBox="1"/>
      </xdr:nvSpPr>
      <xdr:spPr>
        <a:xfrm>
          <a:off x="2705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79846</xdr:rowOff>
    </xdr:from>
    <xdr:ext cx="405111" cy="259045"/>
    <xdr:sp macro="" textlink="">
      <xdr:nvSpPr>
        <xdr:cNvPr id="302" name="n_3aveValue【市民会館】&#10;有形固定資産減価償却率"/>
        <xdr:cNvSpPr txBox="1"/>
      </xdr:nvSpPr>
      <xdr:spPr>
        <a:xfrm>
          <a:off x="1816744" y="1773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45556</xdr:rowOff>
    </xdr:from>
    <xdr:ext cx="405111" cy="259045"/>
    <xdr:sp macro="" textlink="">
      <xdr:nvSpPr>
        <xdr:cNvPr id="303" name="n_4aveValue【市民会館】&#10;有形固定資産減価償却率"/>
        <xdr:cNvSpPr txBox="1"/>
      </xdr:nvSpPr>
      <xdr:spPr>
        <a:xfrm>
          <a:off x="927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04" name="正方形/長方形 30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5" name="正方形/長方形 30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6" name="正方形/長方形 30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7" name="正方形/長方形 30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8" name="正方形/長方形 30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9" name="正方形/長方形 30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0" name="正方形/長方形 30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1" name="正方形/長方形 31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2" name="テキスト ボックス 31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13" name="直線コネクタ 31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14" name="直線コネクタ 31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15" name="テキスト ボックス 31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16" name="直線コネクタ 31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17" name="テキスト ボックス 31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18" name="直線コネクタ 31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19" name="テキスト ボックス 31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20" name="直線コネクタ 31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21" name="テキスト ボックス 32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22" name="直線コネクタ 32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23" name="テキスト ボックス 32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24" name="直線コネクタ 32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25" name="テキスト ボックス 32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2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72771</xdr:rowOff>
    </xdr:from>
    <xdr:to>
      <xdr:col>54</xdr:col>
      <xdr:colOff>189865</xdr:colOff>
      <xdr:row>108</xdr:row>
      <xdr:rowOff>128778</xdr:rowOff>
    </xdr:to>
    <xdr:cxnSp macro="">
      <xdr:nvCxnSpPr>
        <xdr:cNvPr id="327" name="直線コネクタ 326"/>
        <xdr:cNvCxnSpPr/>
      </xdr:nvCxnSpPr>
      <xdr:spPr>
        <a:xfrm flipV="1">
          <a:off x="10476865" y="17389221"/>
          <a:ext cx="0" cy="1256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132605</xdr:rowOff>
    </xdr:from>
    <xdr:ext cx="469744" cy="259045"/>
    <xdr:sp macro="" textlink="">
      <xdr:nvSpPr>
        <xdr:cNvPr id="328" name="【市民会館】&#10;一人当たり面積最小値テキスト"/>
        <xdr:cNvSpPr txBox="1"/>
      </xdr:nvSpPr>
      <xdr:spPr>
        <a:xfrm>
          <a:off x="10515600" y="1864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128778</xdr:rowOff>
    </xdr:from>
    <xdr:to>
      <xdr:col>55</xdr:col>
      <xdr:colOff>88900</xdr:colOff>
      <xdr:row>108</xdr:row>
      <xdr:rowOff>128778</xdr:rowOff>
    </xdr:to>
    <xdr:cxnSp macro="">
      <xdr:nvCxnSpPr>
        <xdr:cNvPr id="329" name="直線コネクタ 328"/>
        <xdr:cNvCxnSpPr/>
      </xdr:nvCxnSpPr>
      <xdr:spPr>
        <a:xfrm>
          <a:off x="10388600" y="18645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19448</xdr:rowOff>
    </xdr:from>
    <xdr:ext cx="469744" cy="259045"/>
    <xdr:sp macro="" textlink="">
      <xdr:nvSpPr>
        <xdr:cNvPr id="330" name="【市民会館】&#10;一人当たり面積最大値テキスト"/>
        <xdr:cNvSpPr txBox="1"/>
      </xdr:nvSpPr>
      <xdr:spPr>
        <a:xfrm>
          <a:off x="10515600" y="1716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72771</xdr:rowOff>
    </xdr:from>
    <xdr:to>
      <xdr:col>55</xdr:col>
      <xdr:colOff>88900</xdr:colOff>
      <xdr:row>101</xdr:row>
      <xdr:rowOff>72771</xdr:rowOff>
    </xdr:to>
    <xdr:cxnSp macro="">
      <xdr:nvCxnSpPr>
        <xdr:cNvPr id="331" name="直線コネクタ 330"/>
        <xdr:cNvCxnSpPr/>
      </xdr:nvCxnSpPr>
      <xdr:spPr>
        <a:xfrm>
          <a:off x="10388600" y="1738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163340</xdr:rowOff>
    </xdr:from>
    <xdr:ext cx="469744" cy="259045"/>
    <xdr:sp macro="" textlink="">
      <xdr:nvSpPr>
        <xdr:cNvPr id="332" name="【市民会館】&#10;一人当たり面積平均値テキスト"/>
        <xdr:cNvSpPr txBox="1"/>
      </xdr:nvSpPr>
      <xdr:spPr>
        <a:xfrm>
          <a:off x="10515600" y="181655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140463</xdr:rowOff>
    </xdr:from>
    <xdr:to>
      <xdr:col>55</xdr:col>
      <xdr:colOff>50800</xdr:colOff>
      <xdr:row>107</xdr:row>
      <xdr:rowOff>70613</xdr:rowOff>
    </xdr:to>
    <xdr:sp macro="" textlink="">
      <xdr:nvSpPr>
        <xdr:cNvPr id="333" name="フローチャート: 判断 332"/>
        <xdr:cNvSpPr/>
      </xdr:nvSpPr>
      <xdr:spPr>
        <a:xfrm>
          <a:off x="10426700" y="1831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93980</xdr:rowOff>
    </xdr:from>
    <xdr:to>
      <xdr:col>50</xdr:col>
      <xdr:colOff>165100</xdr:colOff>
      <xdr:row>108</xdr:row>
      <xdr:rowOff>24130</xdr:rowOff>
    </xdr:to>
    <xdr:sp macro="" textlink="">
      <xdr:nvSpPr>
        <xdr:cNvPr id="334" name="フローチャート: 判断 333"/>
        <xdr:cNvSpPr/>
      </xdr:nvSpPr>
      <xdr:spPr>
        <a:xfrm>
          <a:off x="9588500" y="1843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134365</xdr:rowOff>
    </xdr:from>
    <xdr:to>
      <xdr:col>46</xdr:col>
      <xdr:colOff>38100</xdr:colOff>
      <xdr:row>108</xdr:row>
      <xdr:rowOff>64515</xdr:rowOff>
    </xdr:to>
    <xdr:sp macro="" textlink="">
      <xdr:nvSpPr>
        <xdr:cNvPr id="335" name="フローチャート: 判断 334"/>
        <xdr:cNvSpPr/>
      </xdr:nvSpPr>
      <xdr:spPr>
        <a:xfrm>
          <a:off x="8699500" y="184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117221</xdr:rowOff>
    </xdr:from>
    <xdr:to>
      <xdr:col>41</xdr:col>
      <xdr:colOff>101600</xdr:colOff>
      <xdr:row>108</xdr:row>
      <xdr:rowOff>47371</xdr:rowOff>
    </xdr:to>
    <xdr:sp macro="" textlink="">
      <xdr:nvSpPr>
        <xdr:cNvPr id="336" name="フローチャート: 判断 335"/>
        <xdr:cNvSpPr/>
      </xdr:nvSpPr>
      <xdr:spPr>
        <a:xfrm>
          <a:off x="7810500" y="1846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106935</xdr:rowOff>
    </xdr:from>
    <xdr:to>
      <xdr:col>36</xdr:col>
      <xdr:colOff>165100</xdr:colOff>
      <xdr:row>108</xdr:row>
      <xdr:rowOff>37085</xdr:rowOff>
    </xdr:to>
    <xdr:sp macro="" textlink="">
      <xdr:nvSpPr>
        <xdr:cNvPr id="337" name="フローチャート: 判断 336"/>
        <xdr:cNvSpPr/>
      </xdr:nvSpPr>
      <xdr:spPr>
        <a:xfrm>
          <a:off x="6921500" y="1845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38" name="テキスト ボックス 33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39" name="テキスト ボックス 33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0" name="テキスト ボックス 33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1" name="テキスト ボックス 34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42" name="テキスト ボックス 34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14351</xdr:rowOff>
    </xdr:from>
    <xdr:to>
      <xdr:col>55</xdr:col>
      <xdr:colOff>50800</xdr:colOff>
      <xdr:row>107</xdr:row>
      <xdr:rowOff>115951</xdr:rowOff>
    </xdr:to>
    <xdr:sp macro="" textlink="">
      <xdr:nvSpPr>
        <xdr:cNvPr id="343" name="楕円 342"/>
        <xdr:cNvSpPr/>
      </xdr:nvSpPr>
      <xdr:spPr>
        <a:xfrm>
          <a:off x="10426700" y="1835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164228</xdr:rowOff>
    </xdr:from>
    <xdr:ext cx="469744" cy="259045"/>
    <xdr:sp macro="" textlink="">
      <xdr:nvSpPr>
        <xdr:cNvPr id="344" name="【市民会館】&#10;一人当たり面積該当値テキスト"/>
        <xdr:cNvSpPr txBox="1"/>
      </xdr:nvSpPr>
      <xdr:spPr>
        <a:xfrm>
          <a:off x="10515600" y="1833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40657</xdr:rowOff>
    </xdr:from>
    <xdr:ext cx="469744" cy="259045"/>
    <xdr:sp macro="" textlink="">
      <xdr:nvSpPr>
        <xdr:cNvPr id="345" name="n_1aveValue【市民会館】&#10;一人当たり面積"/>
        <xdr:cNvSpPr txBox="1"/>
      </xdr:nvSpPr>
      <xdr:spPr>
        <a:xfrm>
          <a:off x="9391727" y="1821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81042</xdr:rowOff>
    </xdr:from>
    <xdr:ext cx="469744" cy="259045"/>
    <xdr:sp macro="" textlink="">
      <xdr:nvSpPr>
        <xdr:cNvPr id="346" name="n_2aveValue【市民会館】&#10;一人当たり面積"/>
        <xdr:cNvSpPr txBox="1"/>
      </xdr:nvSpPr>
      <xdr:spPr>
        <a:xfrm>
          <a:off x="8515427" y="18254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63898</xdr:rowOff>
    </xdr:from>
    <xdr:ext cx="469744" cy="259045"/>
    <xdr:sp macro="" textlink="">
      <xdr:nvSpPr>
        <xdr:cNvPr id="347" name="n_3aveValue【市民会館】&#10;一人当たり面積"/>
        <xdr:cNvSpPr txBox="1"/>
      </xdr:nvSpPr>
      <xdr:spPr>
        <a:xfrm>
          <a:off x="7626427" y="1823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53612</xdr:rowOff>
    </xdr:from>
    <xdr:ext cx="469744" cy="259045"/>
    <xdr:sp macro="" textlink="">
      <xdr:nvSpPr>
        <xdr:cNvPr id="348" name="n_4aveValue【市民会館】&#10;一人当たり面積"/>
        <xdr:cNvSpPr txBox="1"/>
      </xdr:nvSpPr>
      <xdr:spPr>
        <a:xfrm>
          <a:off x="6737427" y="1822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49" name="正方形/長方形 34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0" name="正方形/長方形 34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1" name="正方形/長方形 35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2" name="正方形/長方形 35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3" name="正方形/長方形 35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4" name="正方形/長方形 35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5" name="正方形/長方形 35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6" name="正方形/長方形 35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7" name="テキスト ボックス 35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8" name="直線コネクタ 35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59" name="テキスト ボックス 35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60" name="直線コネクタ 35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61" name="テキスト ボックス 360"/>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62" name="直線コネクタ 36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3" name="テキスト ボックス 36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4" name="直線コネクタ 36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5" name="テキスト ボックス 36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6" name="直線コネクタ 36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7" name="テキスト ボックス 36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8" name="直線コネクタ 36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9" name="テキスト ボックス 36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70" name="直線コネクタ 36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71" name="テキスト ボックス 370"/>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2" name="直線コネクタ 37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7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14151</xdr:rowOff>
    </xdr:from>
    <xdr:to>
      <xdr:col>85</xdr:col>
      <xdr:colOff>126364</xdr:colOff>
      <xdr:row>42</xdr:row>
      <xdr:rowOff>92528</xdr:rowOff>
    </xdr:to>
    <xdr:cxnSp macro="">
      <xdr:nvCxnSpPr>
        <xdr:cNvPr id="374" name="直線コネクタ 373"/>
        <xdr:cNvCxnSpPr/>
      </xdr:nvCxnSpPr>
      <xdr:spPr>
        <a:xfrm flipV="1">
          <a:off x="16318864" y="5672001"/>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75"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76" name="直線コネクタ 375"/>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132278</xdr:rowOff>
    </xdr:from>
    <xdr:ext cx="340478" cy="259045"/>
    <xdr:sp macro="" textlink="">
      <xdr:nvSpPr>
        <xdr:cNvPr id="377" name="【一般廃棄物処理施設】&#10;有形固定資産減価償却率最大値テキスト"/>
        <xdr:cNvSpPr txBox="1"/>
      </xdr:nvSpPr>
      <xdr:spPr>
        <a:xfrm>
          <a:off x="16357600" y="544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14151</xdr:rowOff>
    </xdr:from>
    <xdr:to>
      <xdr:col>86</xdr:col>
      <xdr:colOff>25400</xdr:colOff>
      <xdr:row>33</xdr:row>
      <xdr:rowOff>14151</xdr:rowOff>
    </xdr:to>
    <xdr:cxnSp macro="">
      <xdr:nvCxnSpPr>
        <xdr:cNvPr id="378" name="直線コネクタ 377"/>
        <xdr:cNvCxnSpPr/>
      </xdr:nvCxnSpPr>
      <xdr:spPr>
        <a:xfrm>
          <a:off x="16230600" y="56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379" name="【一般廃棄物処理施設】&#10;有形固定資産減価償却率平均値テキスト"/>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380" name="フローチャート: 判断 379"/>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27033</xdr:rowOff>
    </xdr:from>
    <xdr:to>
      <xdr:col>81</xdr:col>
      <xdr:colOff>101600</xdr:colOff>
      <xdr:row>38</xdr:row>
      <xdr:rowOff>128633</xdr:rowOff>
    </xdr:to>
    <xdr:sp macro="" textlink="">
      <xdr:nvSpPr>
        <xdr:cNvPr id="381" name="フローチャート: 判断 380"/>
        <xdr:cNvSpPr/>
      </xdr:nvSpPr>
      <xdr:spPr>
        <a:xfrm>
          <a:off x="15430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382" name="フローチャート: 判断 381"/>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164193</xdr:rowOff>
    </xdr:from>
    <xdr:to>
      <xdr:col>72</xdr:col>
      <xdr:colOff>38100</xdr:colOff>
      <xdr:row>38</xdr:row>
      <xdr:rowOff>94343</xdr:rowOff>
    </xdr:to>
    <xdr:sp macro="" textlink="">
      <xdr:nvSpPr>
        <xdr:cNvPr id="383" name="フローチャート: 判断 382"/>
        <xdr:cNvSpPr/>
      </xdr:nvSpPr>
      <xdr:spPr>
        <a:xfrm>
          <a:off x="13652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121739</xdr:rowOff>
    </xdr:from>
    <xdr:to>
      <xdr:col>67</xdr:col>
      <xdr:colOff>101600</xdr:colOff>
      <xdr:row>38</xdr:row>
      <xdr:rowOff>51888</xdr:rowOff>
    </xdr:to>
    <xdr:sp macro="" textlink="">
      <xdr:nvSpPr>
        <xdr:cNvPr id="384" name="フローチャート: 判断 383"/>
        <xdr:cNvSpPr/>
      </xdr:nvSpPr>
      <xdr:spPr>
        <a:xfrm>
          <a:off x="12763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5" name="テキスト ボックス 38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6" name="テキスト ボックス 38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7" name="テキスト ボックス 38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8" name="テキスト ボックス 38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9" name="テキスト ボックス 38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154396</xdr:rowOff>
    </xdr:from>
    <xdr:to>
      <xdr:col>85</xdr:col>
      <xdr:colOff>177800</xdr:colOff>
      <xdr:row>39</xdr:row>
      <xdr:rowOff>84546</xdr:rowOff>
    </xdr:to>
    <xdr:sp macro="" textlink="">
      <xdr:nvSpPr>
        <xdr:cNvPr id="390" name="楕円 389"/>
        <xdr:cNvSpPr/>
      </xdr:nvSpPr>
      <xdr:spPr>
        <a:xfrm>
          <a:off x="16268700" y="666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132823</xdr:rowOff>
    </xdr:from>
    <xdr:ext cx="405111" cy="259045"/>
    <xdr:sp macro="" textlink="">
      <xdr:nvSpPr>
        <xdr:cNvPr id="391" name="【一般廃棄物処理施設】&#10;有形固定資産減価償却率該当値テキスト"/>
        <xdr:cNvSpPr txBox="1"/>
      </xdr:nvSpPr>
      <xdr:spPr>
        <a:xfrm>
          <a:off x="16357600"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145160</xdr:rowOff>
    </xdr:from>
    <xdr:ext cx="405111" cy="259045"/>
    <xdr:sp macro="" textlink="">
      <xdr:nvSpPr>
        <xdr:cNvPr id="392" name="n_1aveValue【一般廃棄物処理施設】&#10;有形固定資産減価償却率"/>
        <xdr:cNvSpPr txBox="1"/>
      </xdr:nvSpPr>
      <xdr:spPr>
        <a:xfrm>
          <a:off x="15266044" y="631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109237</xdr:rowOff>
    </xdr:from>
    <xdr:ext cx="405111" cy="259045"/>
    <xdr:sp macro="" textlink="">
      <xdr:nvSpPr>
        <xdr:cNvPr id="393" name="n_2aveValue【一般廃棄物処理施設】&#10;有形固定資産減価償却率"/>
        <xdr:cNvSpPr txBox="1"/>
      </xdr:nvSpPr>
      <xdr:spPr>
        <a:xfrm>
          <a:off x="14389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110870</xdr:rowOff>
    </xdr:from>
    <xdr:ext cx="405111" cy="259045"/>
    <xdr:sp macro="" textlink="">
      <xdr:nvSpPr>
        <xdr:cNvPr id="394" name="n_3aveValue【一般廃棄物処理施設】&#10;有形固定資産減価償却率"/>
        <xdr:cNvSpPr txBox="1"/>
      </xdr:nvSpPr>
      <xdr:spPr>
        <a:xfrm>
          <a:off x="13500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68416</xdr:rowOff>
    </xdr:from>
    <xdr:ext cx="405111" cy="259045"/>
    <xdr:sp macro="" textlink="">
      <xdr:nvSpPr>
        <xdr:cNvPr id="395" name="n_4aveValue【一般廃棄物処理施設】&#10;有形固定資産減価償却率"/>
        <xdr:cNvSpPr txBox="1"/>
      </xdr:nvSpPr>
      <xdr:spPr>
        <a:xfrm>
          <a:off x="12611744" y="624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6" name="正方形/長方形 39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7" name="正方形/長方形 39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8" name="正方形/長方形 39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9" name="正方形/長方形 39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0" name="正方形/長方形 39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1" name="正方形/長方形 40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2" name="正方形/長方形 40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3" name="正方形/長方形 40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4" name="テキスト ボックス 40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5" name="直線コネクタ 40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6" name="直線コネクタ 40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07" name="テキスト ボックス 406"/>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08" name="直線コネクタ 40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09" name="テキスト ボックス 408"/>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10" name="直線コネクタ 40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11" name="テキスト ボックス 410"/>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12" name="直線コネクタ 41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13" name="テキスト ボックス 412"/>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14" name="直線コネクタ 41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15" name="テキスト ボックス 414"/>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6" name="直線コネクタ 41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17" name="テキスト ボックス 416"/>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8" name="直線コネクタ 41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19" name="テキスト ボックス 418"/>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133998</xdr:rowOff>
    </xdr:from>
    <xdr:to>
      <xdr:col>116</xdr:col>
      <xdr:colOff>62864</xdr:colOff>
      <xdr:row>42</xdr:row>
      <xdr:rowOff>90296</xdr:rowOff>
    </xdr:to>
    <xdr:cxnSp macro="">
      <xdr:nvCxnSpPr>
        <xdr:cNvPr id="421" name="直線コネクタ 420"/>
        <xdr:cNvCxnSpPr/>
      </xdr:nvCxnSpPr>
      <xdr:spPr>
        <a:xfrm flipV="1">
          <a:off x="22160864" y="5791848"/>
          <a:ext cx="0" cy="149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94123</xdr:rowOff>
    </xdr:from>
    <xdr:ext cx="469744" cy="259045"/>
    <xdr:sp macro="" textlink="">
      <xdr:nvSpPr>
        <xdr:cNvPr id="422" name="【一般廃棄物処理施設】&#10;一人当たり有形固定資産（償却資産）額最小値テキスト"/>
        <xdr:cNvSpPr txBox="1"/>
      </xdr:nvSpPr>
      <xdr:spPr>
        <a:xfrm>
          <a:off x="22199600" y="729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90296</xdr:rowOff>
    </xdr:from>
    <xdr:to>
      <xdr:col>116</xdr:col>
      <xdr:colOff>152400</xdr:colOff>
      <xdr:row>42</xdr:row>
      <xdr:rowOff>90296</xdr:rowOff>
    </xdr:to>
    <xdr:cxnSp macro="">
      <xdr:nvCxnSpPr>
        <xdr:cNvPr id="423" name="直線コネクタ 422"/>
        <xdr:cNvCxnSpPr/>
      </xdr:nvCxnSpPr>
      <xdr:spPr>
        <a:xfrm>
          <a:off x="22072600" y="729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80675</xdr:rowOff>
    </xdr:from>
    <xdr:ext cx="690189" cy="259045"/>
    <xdr:sp macro="" textlink="">
      <xdr:nvSpPr>
        <xdr:cNvPr id="424" name="【一般廃棄物処理施設】&#10;一人当たり有形固定資産（償却資産）額最大値テキスト"/>
        <xdr:cNvSpPr txBox="1"/>
      </xdr:nvSpPr>
      <xdr:spPr>
        <a:xfrm>
          <a:off x="22199600" y="55670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133998</xdr:rowOff>
    </xdr:from>
    <xdr:to>
      <xdr:col>116</xdr:col>
      <xdr:colOff>152400</xdr:colOff>
      <xdr:row>33</xdr:row>
      <xdr:rowOff>133998</xdr:rowOff>
    </xdr:to>
    <xdr:cxnSp macro="">
      <xdr:nvCxnSpPr>
        <xdr:cNvPr id="425" name="直線コネクタ 424"/>
        <xdr:cNvCxnSpPr/>
      </xdr:nvCxnSpPr>
      <xdr:spPr>
        <a:xfrm>
          <a:off x="22072600" y="579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16771</xdr:rowOff>
    </xdr:from>
    <xdr:ext cx="599010" cy="259045"/>
    <xdr:sp macro="" textlink="">
      <xdr:nvSpPr>
        <xdr:cNvPr id="426" name="【一般廃棄物処理施設】&#10;一人当たり有形固定資産（償却資産）額平均値テキスト"/>
        <xdr:cNvSpPr txBox="1"/>
      </xdr:nvSpPr>
      <xdr:spPr>
        <a:xfrm>
          <a:off x="22199600" y="70462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38344</xdr:rowOff>
    </xdr:from>
    <xdr:to>
      <xdr:col>116</xdr:col>
      <xdr:colOff>114300</xdr:colOff>
      <xdr:row>41</xdr:row>
      <xdr:rowOff>139944</xdr:rowOff>
    </xdr:to>
    <xdr:sp macro="" textlink="">
      <xdr:nvSpPr>
        <xdr:cNvPr id="427" name="フローチャート: 判断 426"/>
        <xdr:cNvSpPr/>
      </xdr:nvSpPr>
      <xdr:spPr>
        <a:xfrm>
          <a:off x="22110700" y="7067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32131</xdr:rowOff>
    </xdr:from>
    <xdr:to>
      <xdr:col>112</xdr:col>
      <xdr:colOff>38100</xdr:colOff>
      <xdr:row>41</xdr:row>
      <xdr:rowOff>133731</xdr:rowOff>
    </xdr:to>
    <xdr:sp macro="" textlink="">
      <xdr:nvSpPr>
        <xdr:cNvPr id="428" name="フローチャート: 判断 427"/>
        <xdr:cNvSpPr/>
      </xdr:nvSpPr>
      <xdr:spPr>
        <a:xfrm>
          <a:off x="21272500" y="7061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31392</xdr:rowOff>
    </xdr:from>
    <xdr:to>
      <xdr:col>107</xdr:col>
      <xdr:colOff>101600</xdr:colOff>
      <xdr:row>41</xdr:row>
      <xdr:rowOff>132992</xdr:rowOff>
    </xdr:to>
    <xdr:sp macro="" textlink="">
      <xdr:nvSpPr>
        <xdr:cNvPr id="429" name="フローチャート: 判断 428"/>
        <xdr:cNvSpPr/>
      </xdr:nvSpPr>
      <xdr:spPr>
        <a:xfrm>
          <a:off x="20383500" y="706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54376</xdr:rowOff>
    </xdr:from>
    <xdr:to>
      <xdr:col>102</xdr:col>
      <xdr:colOff>165100</xdr:colOff>
      <xdr:row>41</xdr:row>
      <xdr:rowOff>155976</xdr:rowOff>
    </xdr:to>
    <xdr:sp macro="" textlink="">
      <xdr:nvSpPr>
        <xdr:cNvPr id="430" name="フローチャート: 判断 429"/>
        <xdr:cNvSpPr/>
      </xdr:nvSpPr>
      <xdr:spPr>
        <a:xfrm>
          <a:off x="19494500" y="70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39036</xdr:rowOff>
    </xdr:from>
    <xdr:to>
      <xdr:col>98</xdr:col>
      <xdr:colOff>38100</xdr:colOff>
      <xdr:row>41</xdr:row>
      <xdr:rowOff>140636</xdr:rowOff>
    </xdr:to>
    <xdr:sp macro="" textlink="">
      <xdr:nvSpPr>
        <xdr:cNvPr id="431" name="フローチャート: 判断 430"/>
        <xdr:cNvSpPr/>
      </xdr:nvSpPr>
      <xdr:spPr>
        <a:xfrm>
          <a:off x="18605500" y="706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2" name="テキスト ボックス 43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3" name="テキスト ボックス 43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4" name="テキスト ボックス 43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5" name="テキスト ボックス 43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6" name="テキスト ボックス 43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165125</xdr:rowOff>
    </xdr:from>
    <xdr:to>
      <xdr:col>116</xdr:col>
      <xdr:colOff>114300</xdr:colOff>
      <xdr:row>40</xdr:row>
      <xdr:rowOff>95275</xdr:rowOff>
    </xdr:to>
    <xdr:sp macro="" textlink="">
      <xdr:nvSpPr>
        <xdr:cNvPr id="437" name="楕円 436"/>
        <xdr:cNvSpPr/>
      </xdr:nvSpPr>
      <xdr:spPr>
        <a:xfrm>
          <a:off x="22110700" y="685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16552</xdr:rowOff>
    </xdr:from>
    <xdr:ext cx="599010" cy="259045"/>
    <xdr:sp macro="" textlink="">
      <xdr:nvSpPr>
        <xdr:cNvPr id="438" name="【一般廃棄物処理施設】&#10;一人当たり有形固定資産（償却資産）額該当値テキスト"/>
        <xdr:cNvSpPr txBox="1"/>
      </xdr:nvSpPr>
      <xdr:spPr>
        <a:xfrm>
          <a:off x="22199600" y="6703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150258</xdr:rowOff>
    </xdr:from>
    <xdr:ext cx="599010" cy="259045"/>
    <xdr:sp macro="" textlink="">
      <xdr:nvSpPr>
        <xdr:cNvPr id="439" name="n_1aveValue【一般廃棄物処理施設】&#10;一人当たり有形固定資産（償却資産）額"/>
        <xdr:cNvSpPr txBox="1"/>
      </xdr:nvSpPr>
      <xdr:spPr>
        <a:xfrm>
          <a:off x="21011095" y="683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149519</xdr:rowOff>
    </xdr:from>
    <xdr:ext cx="599010" cy="259045"/>
    <xdr:sp macro="" textlink="">
      <xdr:nvSpPr>
        <xdr:cNvPr id="440" name="n_2aveValue【一般廃棄物処理施設】&#10;一人当たり有形固定資産（償却資産）額"/>
        <xdr:cNvSpPr txBox="1"/>
      </xdr:nvSpPr>
      <xdr:spPr>
        <a:xfrm>
          <a:off x="20134795" y="683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1053</xdr:rowOff>
    </xdr:from>
    <xdr:ext cx="599010" cy="259045"/>
    <xdr:sp macro="" textlink="">
      <xdr:nvSpPr>
        <xdr:cNvPr id="441" name="n_3aveValue【一般廃棄物処理施設】&#10;一人当たり有形固定資産（償却資産）額"/>
        <xdr:cNvSpPr txBox="1"/>
      </xdr:nvSpPr>
      <xdr:spPr>
        <a:xfrm>
          <a:off x="19245795" y="6859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157163</xdr:rowOff>
    </xdr:from>
    <xdr:ext cx="599010" cy="259045"/>
    <xdr:sp macro="" textlink="">
      <xdr:nvSpPr>
        <xdr:cNvPr id="442" name="n_4aveValue【一般廃棄物処理施設】&#10;一人当たり有形固定資産（償却資産）額"/>
        <xdr:cNvSpPr txBox="1"/>
      </xdr:nvSpPr>
      <xdr:spPr>
        <a:xfrm>
          <a:off x="18356795" y="684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3" name="正方形/長方形 44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4" name="正方形/長方形 44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5" name="正方形/長方形 44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6" name="正方形/長方形 44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7" name="正方形/長方形 44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8" name="正方形/長方形 44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9" name="正方形/長方形 44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0" name="正方形/長方形 449"/>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51" name="正方形/長方形 45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2" name="正方形/長方形 45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3" name="正方形/長方形 45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4" name="正方形/長方形 45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5" name="正方形/長方形 45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6" name="正方形/長方形 45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7" name="正方形/長方形 45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8" name="正方形/長方形 457"/>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59" name="正方形/長方形 45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0" name="正方形/長方形 45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1" name="正方形/長方形 46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2" name="正方形/長方形 46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3" name="正方形/長方形 46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4" name="正方形/長方形 46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5" name="正方形/長方形 46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6" name="正方形/長方形 46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67" name="正方形/長方形 46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8" name="正方形/長方形 46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9" name="正方形/長方形 46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0" name="正方形/長方形 46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1" name="正方形/長方形 47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2" name="正方形/長方形 47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3" name="正方形/長方形 47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4" name="正方形/長方形 47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75" name="正方形/長方形 47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6" name="正方形/長方形 47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77" name="正方形/長方形 47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78" name="正方形/長方形 47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79" name="正方形/長方形 47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0" name="正方形/長方形 47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1" name="正方形/長方形 48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2" name="正方形/長方形 48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3" name="テキスト ボックス 48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4" name="直線コネクタ 48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85" name="テキスト ボックス 48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86" name="直線コネクタ 48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487" name="テキスト ボックス 48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88" name="直線コネクタ 48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89" name="テキスト ボックス 48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90" name="直線コネクタ 48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91" name="テキスト ボックス 49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92" name="直線コネクタ 49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93" name="テキスト ボックス 49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94" name="直線コネクタ 49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495" name="テキスト ボックス 494"/>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6" name="直線コネクタ 49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9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498" name="直線コネクタ 497"/>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499"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00" name="直線コネクタ 499"/>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501"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02" name="直線コネクタ 501"/>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73677</xdr:rowOff>
    </xdr:from>
    <xdr:ext cx="405111" cy="259045"/>
    <xdr:sp macro="" textlink="">
      <xdr:nvSpPr>
        <xdr:cNvPr id="503" name="【庁舎】&#10;有形固定資産減価償却率平均値テキスト"/>
        <xdr:cNvSpPr txBox="1"/>
      </xdr:nvSpPr>
      <xdr:spPr>
        <a:xfrm>
          <a:off x="16357600" y="17904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50800</xdr:rowOff>
    </xdr:from>
    <xdr:to>
      <xdr:col>85</xdr:col>
      <xdr:colOff>177800</xdr:colOff>
      <xdr:row>105</xdr:row>
      <xdr:rowOff>152400</xdr:rowOff>
    </xdr:to>
    <xdr:sp macro="" textlink="">
      <xdr:nvSpPr>
        <xdr:cNvPr id="504" name="フローチャート: 判断 503"/>
        <xdr:cNvSpPr/>
      </xdr:nvSpPr>
      <xdr:spPr>
        <a:xfrm>
          <a:off x="16268700" y="1805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10161</xdr:rowOff>
    </xdr:from>
    <xdr:to>
      <xdr:col>81</xdr:col>
      <xdr:colOff>101600</xdr:colOff>
      <xdr:row>104</xdr:row>
      <xdr:rowOff>111761</xdr:rowOff>
    </xdr:to>
    <xdr:sp macro="" textlink="">
      <xdr:nvSpPr>
        <xdr:cNvPr id="505" name="フローチャート: 判断 504"/>
        <xdr:cNvSpPr/>
      </xdr:nvSpPr>
      <xdr:spPr>
        <a:xfrm>
          <a:off x="15430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161289</xdr:rowOff>
    </xdr:from>
    <xdr:to>
      <xdr:col>76</xdr:col>
      <xdr:colOff>165100</xdr:colOff>
      <xdr:row>104</xdr:row>
      <xdr:rowOff>91439</xdr:rowOff>
    </xdr:to>
    <xdr:sp macro="" textlink="">
      <xdr:nvSpPr>
        <xdr:cNvPr id="506" name="フローチャート: 判断 505"/>
        <xdr:cNvSpPr/>
      </xdr:nvSpPr>
      <xdr:spPr>
        <a:xfrm>
          <a:off x="14541500" y="1782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149861</xdr:rowOff>
    </xdr:from>
    <xdr:to>
      <xdr:col>72</xdr:col>
      <xdr:colOff>38100</xdr:colOff>
      <xdr:row>104</xdr:row>
      <xdr:rowOff>80011</xdr:rowOff>
    </xdr:to>
    <xdr:sp macro="" textlink="">
      <xdr:nvSpPr>
        <xdr:cNvPr id="507" name="フローチャート: 判断 506"/>
        <xdr:cNvSpPr/>
      </xdr:nvSpPr>
      <xdr:spPr>
        <a:xfrm>
          <a:off x="13652500" y="1780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3811</xdr:rowOff>
    </xdr:from>
    <xdr:to>
      <xdr:col>67</xdr:col>
      <xdr:colOff>101600</xdr:colOff>
      <xdr:row>104</xdr:row>
      <xdr:rowOff>105411</xdr:rowOff>
    </xdr:to>
    <xdr:sp macro="" textlink="">
      <xdr:nvSpPr>
        <xdr:cNvPr id="508" name="フローチャート: 判断 507"/>
        <xdr:cNvSpPr/>
      </xdr:nvSpPr>
      <xdr:spPr>
        <a:xfrm>
          <a:off x="12763500" y="178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09" name="テキスト ボックス 50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0" name="テキスト ボックス 50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1" name="テキスト ボックス 51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2" name="テキスト ボックス 51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3" name="テキスト ボックス 51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118111</xdr:rowOff>
    </xdr:from>
    <xdr:to>
      <xdr:col>85</xdr:col>
      <xdr:colOff>177800</xdr:colOff>
      <xdr:row>107</xdr:row>
      <xdr:rowOff>48261</xdr:rowOff>
    </xdr:to>
    <xdr:sp macro="" textlink="">
      <xdr:nvSpPr>
        <xdr:cNvPr id="514" name="楕円 513"/>
        <xdr:cNvSpPr/>
      </xdr:nvSpPr>
      <xdr:spPr>
        <a:xfrm>
          <a:off x="16268700" y="1829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33038</xdr:rowOff>
    </xdr:from>
    <xdr:ext cx="405111" cy="259045"/>
    <xdr:sp macro="" textlink="">
      <xdr:nvSpPr>
        <xdr:cNvPr id="515" name="【庁舎】&#10;有形固定資産減価償却率該当値テキスト"/>
        <xdr:cNvSpPr txBox="1"/>
      </xdr:nvSpPr>
      <xdr:spPr>
        <a:xfrm>
          <a:off x="16357600" y="18206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154939</xdr:rowOff>
    </xdr:from>
    <xdr:to>
      <xdr:col>81</xdr:col>
      <xdr:colOff>101600</xdr:colOff>
      <xdr:row>103</xdr:row>
      <xdr:rowOff>85089</xdr:rowOff>
    </xdr:to>
    <xdr:sp macro="" textlink="">
      <xdr:nvSpPr>
        <xdr:cNvPr id="516" name="楕円 515"/>
        <xdr:cNvSpPr/>
      </xdr:nvSpPr>
      <xdr:spPr>
        <a:xfrm>
          <a:off x="154305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34289</xdr:rowOff>
    </xdr:from>
    <xdr:to>
      <xdr:col>85</xdr:col>
      <xdr:colOff>127000</xdr:colOff>
      <xdr:row>106</xdr:row>
      <xdr:rowOff>168911</xdr:rowOff>
    </xdr:to>
    <xdr:cxnSp macro="">
      <xdr:nvCxnSpPr>
        <xdr:cNvPr id="517" name="直線コネクタ 516"/>
        <xdr:cNvCxnSpPr/>
      </xdr:nvCxnSpPr>
      <xdr:spPr>
        <a:xfrm>
          <a:off x="15481300" y="17693639"/>
          <a:ext cx="838200" cy="64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128270</xdr:rowOff>
    </xdr:from>
    <xdr:to>
      <xdr:col>76</xdr:col>
      <xdr:colOff>165100</xdr:colOff>
      <xdr:row>103</xdr:row>
      <xdr:rowOff>58420</xdr:rowOff>
    </xdr:to>
    <xdr:sp macro="" textlink="">
      <xdr:nvSpPr>
        <xdr:cNvPr id="518" name="楕円 517"/>
        <xdr:cNvSpPr/>
      </xdr:nvSpPr>
      <xdr:spPr>
        <a:xfrm>
          <a:off x="14541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7620</xdr:rowOff>
    </xdr:from>
    <xdr:to>
      <xdr:col>81</xdr:col>
      <xdr:colOff>50800</xdr:colOff>
      <xdr:row>103</xdr:row>
      <xdr:rowOff>34289</xdr:rowOff>
    </xdr:to>
    <xdr:cxnSp macro="">
      <xdr:nvCxnSpPr>
        <xdr:cNvPr id="519" name="直線コネクタ 518"/>
        <xdr:cNvCxnSpPr/>
      </xdr:nvCxnSpPr>
      <xdr:spPr>
        <a:xfrm>
          <a:off x="14592300" y="176669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102870</xdr:rowOff>
    </xdr:from>
    <xdr:to>
      <xdr:col>72</xdr:col>
      <xdr:colOff>38100</xdr:colOff>
      <xdr:row>103</xdr:row>
      <xdr:rowOff>33020</xdr:rowOff>
    </xdr:to>
    <xdr:sp macro="" textlink="">
      <xdr:nvSpPr>
        <xdr:cNvPr id="520" name="楕円 519"/>
        <xdr:cNvSpPr/>
      </xdr:nvSpPr>
      <xdr:spPr>
        <a:xfrm>
          <a:off x="13652500" y="1759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153670</xdr:rowOff>
    </xdr:from>
    <xdr:to>
      <xdr:col>76</xdr:col>
      <xdr:colOff>114300</xdr:colOff>
      <xdr:row>103</xdr:row>
      <xdr:rowOff>7620</xdr:rowOff>
    </xdr:to>
    <xdr:cxnSp macro="">
      <xdr:nvCxnSpPr>
        <xdr:cNvPr id="521" name="直線コネクタ 520"/>
        <xdr:cNvCxnSpPr/>
      </xdr:nvCxnSpPr>
      <xdr:spPr>
        <a:xfrm>
          <a:off x="13703300" y="1764157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115570</xdr:rowOff>
    </xdr:from>
    <xdr:to>
      <xdr:col>67</xdr:col>
      <xdr:colOff>101600</xdr:colOff>
      <xdr:row>107</xdr:row>
      <xdr:rowOff>45720</xdr:rowOff>
    </xdr:to>
    <xdr:sp macro="" textlink="">
      <xdr:nvSpPr>
        <xdr:cNvPr id="522" name="楕円 521"/>
        <xdr:cNvSpPr/>
      </xdr:nvSpPr>
      <xdr:spPr>
        <a:xfrm>
          <a:off x="12763500" y="1828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153670</xdr:rowOff>
    </xdr:from>
    <xdr:to>
      <xdr:col>71</xdr:col>
      <xdr:colOff>177800</xdr:colOff>
      <xdr:row>106</xdr:row>
      <xdr:rowOff>166370</xdr:rowOff>
    </xdr:to>
    <xdr:cxnSp macro="">
      <xdr:nvCxnSpPr>
        <xdr:cNvPr id="523" name="直線コネクタ 522"/>
        <xdr:cNvCxnSpPr/>
      </xdr:nvCxnSpPr>
      <xdr:spPr>
        <a:xfrm flipV="1">
          <a:off x="12814300" y="17641570"/>
          <a:ext cx="889000" cy="69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102888</xdr:rowOff>
    </xdr:from>
    <xdr:ext cx="405111" cy="259045"/>
    <xdr:sp macro="" textlink="">
      <xdr:nvSpPr>
        <xdr:cNvPr id="524" name="n_1aveValue【庁舎】&#10;有形固定資産減価償却率"/>
        <xdr:cNvSpPr txBox="1"/>
      </xdr:nvSpPr>
      <xdr:spPr>
        <a:xfrm>
          <a:off x="152660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82566</xdr:rowOff>
    </xdr:from>
    <xdr:ext cx="405111" cy="259045"/>
    <xdr:sp macro="" textlink="">
      <xdr:nvSpPr>
        <xdr:cNvPr id="525" name="n_2aveValue【庁舎】&#10;有形固定資産減価償却率"/>
        <xdr:cNvSpPr txBox="1"/>
      </xdr:nvSpPr>
      <xdr:spPr>
        <a:xfrm>
          <a:off x="14389744" y="17913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71138</xdr:rowOff>
    </xdr:from>
    <xdr:ext cx="405111" cy="259045"/>
    <xdr:sp macro="" textlink="">
      <xdr:nvSpPr>
        <xdr:cNvPr id="526" name="n_3aveValue【庁舎】&#10;有形固定資産減価償却率"/>
        <xdr:cNvSpPr txBox="1"/>
      </xdr:nvSpPr>
      <xdr:spPr>
        <a:xfrm>
          <a:off x="13500744" y="17901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121938</xdr:rowOff>
    </xdr:from>
    <xdr:ext cx="405111" cy="259045"/>
    <xdr:sp macro="" textlink="">
      <xdr:nvSpPr>
        <xdr:cNvPr id="527" name="n_4aveValue【庁舎】&#10;有形固定資産減価償却率"/>
        <xdr:cNvSpPr txBox="1"/>
      </xdr:nvSpPr>
      <xdr:spPr>
        <a:xfrm>
          <a:off x="12611744" y="17609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101616</xdr:rowOff>
    </xdr:from>
    <xdr:ext cx="405111" cy="259045"/>
    <xdr:sp macro="" textlink="">
      <xdr:nvSpPr>
        <xdr:cNvPr id="528" name="n_1mainValue【庁舎】&#10;有形固定資産減価償却率"/>
        <xdr:cNvSpPr txBox="1"/>
      </xdr:nvSpPr>
      <xdr:spPr>
        <a:xfrm>
          <a:off x="15266044" y="1741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74947</xdr:rowOff>
    </xdr:from>
    <xdr:ext cx="405111" cy="259045"/>
    <xdr:sp macro="" textlink="">
      <xdr:nvSpPr>
        <xdr:cNvPr id="529" name="n_2mainValue【庁舎】&#10;有形固定資産減価償却率"/>
        <xdr:cNvSpPr txBox="1"/>
      </xdr:nvSpPr>
      <xdr:spPr>
        <a:xfrm>
          <a:off x="14389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49547</xdr:rowOff>
    </xdr:from>
    <xdr:ext cx="405111" cy="259045"/>
    <xdr:sp macro="" textlink="">
      <xdr:nvSpPr>
        <xdr:cNvPr id="530" name="n_3mainValue【庁舎】&#10;有形固定資産減価償却率"/>
        <xdr:cNvSpPr txBox="1"/>
      </xdr:nvSpPr>
      <xdr:spPr>
        <a:xfrm>
          <a:off x="13500744" y="1736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36847</xdr:rowOff>
    </xdr:from>
    <xdr:ext cx="405111" cy="259045"/>
    <xdr:sp macro="" textlink="">
      <xdr:nvSpPr>
        <xdr:cNvPr id="531" name="n_4mainValue【庁舎】&#10;有形固定資産減価償却率"/>
        <xdr:cNvSpPr txBox="1"/>
      </xdr:nvSpPr>
      <xdr:spPr>
        <a:xfrm>
          <a:off x="12611744" y="18381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32" name="正方形/長方形 53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33" name="正方形/長方形 53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34" name="正方形/長方形 53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35" name="正方形/長方形 53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36" name="正方形/長方形 53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37" name="正方形/長方形 53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38" name="正方形/長方形 53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9" name="正方形/長方形 53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40" name="テキスト ボックス 53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41" name="直線コネクタ 54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42" name="直線コネクタ 54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43" name="テキスト ボックス 54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44" name="直線コネクタ 54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45" name="テキスト ボックス 54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46" name="直線コネクタ 54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47" name="テキスト ボックス 54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48" name="直線コネクタ 54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49" name="テキスト ボックス 54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50" name="直線コネクタ 54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51" name="テキスト ボックス 55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52" name="直線コネクタ 55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553" name="テキスト ボックス 552"/>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54" name="直線コネクタ 55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55" name="テキスト ボックス 554"/>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5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105</xdr:row>
      <xdr:rowOff>126002</xdr:rowOff>
    </xdr:from>
    <xdr:to>
      <xdr:col>116</xdr:col>
      <xdr:colOff>62864</xdr:colOff>
      <xdr:row>108</xdr:row>
      <xdr:rowOff>165844</xdr:rowOff>
    </xdr:to>
    <xdr:cxnSp macro="">
      <xdr:nvCxnSpPr>
        <xdr:cNvPr id="557" name="直線コネクタ 556"/>
        <xdr:cNvCxnSpPr/>
      </xdr:nvCxnSpPr>
      <xdr:spPr>
        <a:xfrm flipV="1">
          <a:off x="22160864" y="18128252"/>
          <a:ext cx="0" cy="554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169671</xdr:rowOff>
    </xdr:from>
    <xdr:ext cx="469744" cy="259045"/>
    <xdr:sp macro="" textlink="">
      <xdr:nvSpPr>
        <xdr:cNvPr id="558" name="【庁舎】&#10;一人当たり面積最小値テキスト"/>
        <xdr:cNvSpPr txBox="1"/>
      </xdr:nvSpPr>
      <xdr:spPr>
        <a:xfrm>
          <a:off x="22199600" y="1868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165844</xdr:rowOff>
    </xdr:from>
    <xdr:to>
      <xdr:col>116</xdr:col>
      <xdr:colOff>152400</xdr:colOff>
      <xdr:row>108</xdr:row>
      <xdr:rowOff>165844</xdr:rowOff>
    </xdr:to>
    <xdr:cxnSp macro="">
      <xdr:nvCxnSpPr>
        <xdr:cNvPr id="559" name="直線コネクタ 558"/>
        <xdr:cNvCxnSpPr/>
      </xdr:nvCxnSpPr>
      <xdr:spPr>
        <a:xfrm>
          <a:off x="22072600" y="1868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72679</xdr:rowOff>
    </xdr:from>
    <xdr:ext cx="469744" cy="259045"/>
    <xdr:sp macro="" textlink="">
      <xdr:nvSpPr>
        <xdr:cNvPr id="560" name="【庁舎】&#10;一人当たり面積最大値テキスト"/>
        <xdr:cNvSpPr txBox="1"/>
      </xdr:nvSpPr>
      <xdr:spPr>
        <a:xfrm>
          <a:off x="22199600" y="1790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105</xdr:row>
      <xdr:rowOff>126002</xdr:rowOff>
    </xdr:from>
    <xdr:to>
      <xdr:col>116</xdr:col>
      <xdr:colOff>152400</xdr:colOff>
      <xdr:row>105</xdr:row>
      <xdr:rowOff>126002</xdr:rowOff>
    </xdr:to>
    <xdr:cxnSp macro="">
      <xdr:nvCxnSpPr>
        <xdr:cNvPr id="561" name="直線コネクタ 560"/>
        <xdr:cNvCxnSpPr/>
      </xdr:nvCxnSpPr>
      <xdr:spPr>
        <a:xfrm>
          <a:off x="22072600" y="1812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28846</xdr:rowOff>
    </xdr:from>
    <xdr:ext cx="469744" cy="259045"/>
    <xdr:sp macro="" textlink="">
      <xdr:nvSpPr>
        <xdr:cNvPr id="562" name="【庁舎】&#10;一人当たり面積平均値テキスト"/>
        <xdr:cNvSpPr txBox="1"/>
      </xdr:nvSpPr>
      <xdr:spPr>
        <a:xfrm>
          <a:off x="22199600" y="18373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5969</xdr:rowOff>
    </xdr:from>
    <xdr:to>
      <xdr:col>116</xdr:col>
      <xdr:colOff>114300</xdr:colOff>
      <xdr:row>108</xdr:row>
      <xdr:rowOff>107569</xdr:rowOff>
    </xdr:to>
    <xdr:sp macro="" textlink="">
      <xdr:nvSpPr>
        <xdr:cNvPr id="563" name="フローチャート: 判断 562"/>
        <xdr:cNvSpPr/>
      </xdr:nvSpPr>
      <xdr:spPr>
        <a:xfrm>
          <a:off x="22110700" y="1852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41075</xdr:rowOff>
    </xdr:from>
    <xdr:to>
      <xdr:col>112</xdr:col>
      <xdr:colOff>38100</xdr:colOff>
      <xdr:row>108</xdr:row>
      <xdr:rowOff>142675</xdr:rowOff>
    </xdr:to>
    <xdr:sp macro="" textlink="">
      <xdr:nvSpPr>
        <xdr:cNvPr id="564" name="フローチャート: 判断 563"/>
        <xdr:cNvSpPr/>
      </xdr:nvSpPr>
      <xdr:spPr>
        <a:xfrm>
          <a:off x="21272500" y="185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39605</xdr:rowOff>
    </xdr:from>
    <xdr:to>
      <xdr:col>107</xdr:col>
      <xdr:colOff>101600</xdr:colOff>
      <xdr:row>108</xdr:row>
      <xdr:rowOff>141205</xdr:rowOff>
    </xdr:to>
    <xdr:sp macro="" textlink="">
      <xdr:nvSpPr>
        <xdr:cNvPr id="565" name="フローチャート: 判断 564"/>
        <xdr:cNvSpPr/>
      </xdr:nvSpPr>
      <xdr:spPr>
        <a:xfrm>
          <a:off x="20383500" y="1855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43035</xdr:rowOff>
    </xdr:from>
    <xdr:to>
      <xdr:col>102</xdr:col>
      <xdr:colOff>165100</xdr:colOff>
      <xdr:row>108</xdr:row>
      <xdr:rowOff>144635</xdr:rowOff>
    </xdr:to>
    <xdr:sp macro="" textlink="">
      <xdr:nvSpPr>
        <xdr:cNvPr id="566" name="フローチャート: 判断 565"/>
        <xdr:cNvSpPr/>
      </xdr:nvSpPr>
      <xdr:spPr>
        <a:xfrm>
          <a:off x="19494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58547</xdr:rowOff>
    </xdr:from>
    <xdr:to>
      <xdr:col>98</xdr:col>
      <xdr:colOff>38100</xdr:colOff>
      <xdr:row>108</xdr:row>
      <xdr:rowOff>160147</xdr:rowOff>
    </xdr:to>
    <xdr:sp macro="" textlink="">
      <xdr:nvSpPr>
        <xdr:cNvPr id="567" name="フローチャート: 判断 566"/>
        <xdr:cNvSpPr/>
      </xdr:nvSpPr>
      <xdr:spPr>
        <a:xfrm>
          <a:off x="18605500" y="1857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68" name="テキスト ボックス 56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69" name="テキスト ボックス 56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70" name="テキスト ボックス 56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71" name="テキスト ボックス 57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72" name="テキスト ボックス 57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82713</xdr:rowOff>
    </xdr:from>
    <xdr:to>
      <xdr:col>116</xdr:col>
      <xdr:colOff>114300</xdr:colOff>
      <xdr:row>109</xdr:row>
      <xdr:rowOff>12863</xdr:rowOff>
    </xdr:to>
    <xdr:sp macro="" textlink="">
      <xdr:nvSpPr>
        <xdr:cNvPr id="573" name="楕円 572"/>
        <xdr:cNvSpPr/>
      </xdr:nvSpPr>
      <xdr:spPr>
        <a:xfrm>
          <a:off x="22110700" y="1859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169090</xdr:rowOff>
    </xdr:from>
    <xdr:ext cx="469744" cy="259045"/>
    <xdr:sp macro="" textlink="">
      <xdr:nvSpPr>
        <xdr:cNvPr id="574" name="【庁舎】&#10;一人当たり面積該当値テキスト"/>
        <xdr:cNvSpPr txBox="1"/>
      </xdr:nvSpPr>
      <xdr:spPr>
        <a:xfrm>
          <a:off x="22199600" y="1851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2539</xdr:rowOff>
    </xdr:from>
    <xdr:to>
      <xdr:col>112</xdr:col>
      <xdr:colOff>38100</xdr:colOff>
      <xdr:row>100</xdr:row>
      <xdr:rowOff>104139</xdr:rowOff>
    </xdr:to>
    <xdr:sp macro="" textlink="">
      <xdr:nvSpPr>
        <xdr:cNvPr id="575" name="楕円 574"/>
        <xdr:cNvSpPr/>
      </xdr:nvSpPr>
      <xdr:spPr>
        <a:xfrm>
          <a:off x="21272500" y="1714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53339</xdr:rowOff>
    </xdr:from>
    <xdr:to>
      <xdr:col>116</xdr:col>
      <xdr:colOff>63500</xdr:colOff>
      <xdr:row>108</xdr:row>
      <xdr:rowOff>133513</xdr:rowOff>
    </xdr:to>
    <xdr:cxnSp macro="">
      <xdr:nvCxnSpPr>
        <xdr:cNvPr id="576" name="直線コネクタ 575"/>
        <xdr:cNvCxnSpPr/>
      </xdr:nvCxnSpPr>
      <xdr:spPr>
        <a:xfrm>
          <a:off x="21323300" y="17198339"/>
          <a:ext cx="838200" cy="145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36666</xdr:rowOff>
    </xdr:from>
    <xdr:to>
      <xdr:col>107</xdr:col>
      <xdr:colOff>101600</xdr:colOff>
      <xdr:row>100</xdr:row>
      <xdr:rowOff>138266</xdr:rowOff>
    </xdr:to>
    <xdr:sp macro="" textlink="">
      <xdr:nvSpPr>
        <xdr:cNvPr id="577" name="楕円 576"/>
        <xdr:cNvSpPr/>
      </xdr:nvSpPr>
      <xdr:spPr>
        <a:xfrm>
          <a:off x="20383500" y="1718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53339</xdr:rowOff>
    </xdr:from>
    <xdr:to>
      <xdr:col>111</xdr:col>
      <xdr:colOff>177800</xdr:colOff>
      <xdr:row>100</xdr:row>
      <xdr:rowOff>87466</xdr:rowOff>
    </xdr:to>
    <xdr:cxnSp macro="">
      <xdr:nvCxnSpPr>
        <xdr:cNvPr id="578" name="直線コネクタ 577"/>
        <xdr:cNvCxnSpPr/>
      </xdr:nvCxnSpPr>
      <xdr:spPr>
        <a:xfrm flipV="1">
          <a:off x="20434300" y="17198339"/>
          <a:ext cx="889000" cy="3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67201</xdr:rowOff>
    </xdr:from>
    <xdr:to>
      <xdr:col>102</xdr:col>
      <xdr:colOff>165100</xdr:colOff>
      <xdr:row>100</xdr:row>
      <xdr:rowOff>168801</xdr:rowOff>
    </xdr:to>
    <xdr:sp macro="" textlink="">
      <xdr:nvSpPr>
        <xdr:cNvPr id="579" name="楕円 578"/>
        <xdr:cNvSpPr/>
      </xdr:nvSpPr>
      <xdr:spPr>
        <a:xfrm>
          <a:off x="19494500" y="1721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87466</xdr:rowOff>
    </xdr:from>
    <xdr:to>
      <xdr:col>107</xdr:col>
      <xdr:colOff>50800</xdr:colOff>
      <xdr:row>100</xdr:row>
      <xdr:rowOff>118001</xdr:rowOff>
    </xdr:to>
    <xdr:cxnSp macro="">
      <xdr:nvCxnSpPr>
        <xdr:cNvPr id="580" name="直線コネクタ 579"/>
        <xdr:cNvCxnSpPr/>
      </xdr:nvCxnSpPr>
      <xdr:spPr>
        <a:xfrm flipV="1">
          <a:off x="19545300" y="17232466"/>
          <a:ext cx="889000" cy="3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93326</xdr:rowOff>
    </xdr:from>
    <xdr:to>
      <xdr:col>98</xdr:col>
      <xdr:colOff>38100</xdr:colOff>
      <xdr:row>109</xdr:row>
      <xdr:rowOff>23476</xdr:rowOff>
    </xdr:to>
    <xdr:sp macro="" textlink="">
      <xdr:nvSpPr>
        <xdr:cNvPr id="581" name="楕円 580"/>
        <xdr:cNvSpPr/>
      </xdr:nvSpPr>
      <xdr:spPr>
        <a:xfrm>
          <a:off x="18605500" y="186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118001</xdr:rowOff>
    </xdr:from>
    <xdr:to>
      <xdr:col>102</xdr:col>
      <xdr:colOff>114300</xdr:colOff>
      <xdr:row>108</xdr:row>
      <xdr:rowOff>144126</xdr:rowOff>
    </xdr:to>
    <xdr:cxnSp macro="">
      <xdr:nvCxnSpPr>
        <xdr:cNvPr id="582" name="直線コネクタ 581"/>
        <xdr:cNvCxnSpPr/>
      </xdr:nvCxnSpPr>
      <xdr:spPr>
        <a:xfrm flipV="1">
          <a:off x="18656300" y="17263001"/>
          <a:ext cx="889000" cy="139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133802</xdr:rowOff>
    </xdr:from>
    <xdr:ext cx="469744" cy="259045"/>
    <xdr:sp macro="" textlink="">
      <xdr:nvSpPr>
        <xdr:cNvPr id="583" name="n_1aveValue【庁舎】&#10;一人当たり面積"/>
        <xdr:cNvSpPr txBox="1"/>
      </xdr:nvSpPr>
      <xdr:spPr>
        <a:xfrm>
          <a:off x="21075727" y="1865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132332</xdr:rowOff>
    </xdr:from>
    <xdr:ext cx="469744" cy="259045"/>
    <xdr:sp macro="" textlink="">
      <xdr:nvSpPr>
        <xdr:cNvPr id="584" name="n_2aveValue【庁舎】&#10;一人当たり面積"/>
        <xdr:cNvSpPr txBox="1"/>
      </xdr:nvSpPr>
      <xdr:spPr>
        <a:xfrm>
          <a:off x="20199427" y="1864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135762</xdr:rowOff>
    </xdr:from>
    <xdr:ext cx="469744" cy="259045"/>
    <xdr:sp macro="" textlink="">
      <xdr:nvSpPr>
        <xdr:cNvPr id="585" name="n_3aveValue【庁舎】&#10;一人当たり面積"/>
        <xdr:cNvSpPr txBox="1"/>
      </xdr:nvSpPr>
      <xdr:spPr>
        <a:xfrm>
          <a:off x="19310427" y="1865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5224</xdr:rowOff>
    </xdr:from>
    <xdr:ext cx="469744" cy="259045"/>
    <xdr:sp macro="" textlink="">
      <xdr:nvSpPr>
        <xdr:cNvPr id="586" name="n_4aveValue【庁舎】&#10;一人当たり面積"/>
        <xdr:cNvSpPr txBox="1"/>
      </xdr:nvSpPr>
      <xdr:spPr>
        <a:xfrm>
          <a:off x="18421427" y="18350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120666</xdr:rowOff>
    </xdr:from>
    <xdr:ext cx="469744" cy="259045"/>
    <xdr:sp macro="" textlink="">
      <xdr:nvSpPr>
        <xdr:cNvPr id="587" name="n_1mainValue【庁舎】&#10;一人当たり面積"/>
        <xdr:cNvSpPr txBox="1"/>
      </xdr:nvSpPr>
      <xdr:spPr>
        <a:xfrm>
          <a:off x="21075727" y="1692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154793</xdr:rowOff>
    </xdr:from>
    <xdr:ext cx="469744" cy="259045"/>
    <xdr:sp macro="" textlink="">
      <xdr:nvSpPr>
        <xdr:cNvPr id="588" name="n_2mainValue【庁舎】&#10;一人当たり面積"/>
        <xdr:cNvSpPr txBox="1"/>
      </xdr:nvSpPr>
      <xdr:spPr>
        <a:xfrm>
          <a:off x="20199427" y="16956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13878</xdr:rowOff>
    </xdr:from>
    <xdr:ext cx="469744" cy="259045"/>
    <xdr:sp macro="" textlink="">
      <xdr:nvSpPr>
        <xdr:cNvPr id="589" name="n_3mainValue【庁舎】&#10;一人当たり面積"/>
        <xdr:cNvSpPr txBox="1"/>
      </xdr:nvSpPr>
      <xdr:spPr>
        <a:xfrm>
          <a:off x="19310427" y="16987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14603</xdr:rowOff>
    </xdr:from>
    <xdr:ext cx="469744" cy="259045"/>
    <xdr:sp macro="" textlink="">
      <xdr:nvSpPr>
        <xdr:cNvPr id="590" name="n_4mainValue【庁舎】&#10;一人当たり面積"/>
        <xdr:cNvSpPr txBox="1"/>
      </xdr:nvSpPr>
      <xdr:spPr>
        <a:xfrm>
          <a:off x="18421427" y="1870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1" name="正方形/長方形 59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2" name="正方形/長方形 59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3" name="テキスト ボックス 59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施設の老朽化が進んでいるため、平取町公共施設等総合管理計画に基づき、施設の更新、統廃合、長寿命化対策等を計画的に進めていく必要がある。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北海道平取町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4,785
4,694
743.09
7,940,967
7,865,527
75,318
3,543,366
7,937,666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39.1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0.19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」と類似団体平均値</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並みの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財政力指数となっている。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人口減少及び高齢化による税収の落ち込みなど自主財源の不足が大きな要因と考えられる。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今後は、第６次平取町総合計画を基本とした財政運営により、財政基盤の強化に取り組んでいく。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45</xdr:row>
      <xdr:rowOff>51102</xdr:rowOff>
    </xdr:to>
    <xdr:cxnSp macro="">
      <xdr:nvCxnSpPr>
        <xdr:cNvPr id="65" name="直線コネクタ 64"/>
        <xdr:cNvCxnSpPr/>
      </xdr:nvCxnSpPr>
      <xdr:spPr>
        <a:xfrm flipV="1">
          <a:off x="4953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23179</xdr:rowOff>
    </xdr:from>
    <xdr:ext cx="762000" cy="259045"/>
    <xdr:sp macro="" textlink="">
      <xdr:nvSpPr>
        <xdr:cNvPr id="66" name="財政力最小値テキスト"/>
        <xdr:cNvSpPr txBox="1"/>
      </xdr:nvSpPr>
      <xdr:spPr>
        <a:xfrm>
          <a:off x="5041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51102</xdr:rowOff>
    </xdr:from>
    <xdr:to>
      <xdr:col>24</xdr:col>
      <xdr:colOff>12700</xdr:colOff>
      <xdr:row>45</xdr:row>
      <xdr:rowOff>51102</xdr:rowOff>
    </xdr:to>
    <xdr:cxnSp macro="">
      <xdr:nvCxnSpPr>
        <xdr:cNvPr id="67" name="直線コネクタ 66"/>
        <xdr:cNvCxnSpPr/>
      </xdr:nvCxnSpPr>
      <xdr:spPr>
        <a:xfrm>
          <a:off x="4864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70" name="直線コネクタ 69"/>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96157</xdr:rowOff>
    </xdr:to>
    <xdr:cxnSp macro="">
      <xdr:nvCxnSpPr>
        <xdr:cNvPr id="73" name="直線コネクタ 72"/>
        <xdr:cNvCxnSpPr/>
      </xdr:nvCxnSpPr>
      <xdr:spPr>
        <a:xfrm flipV="1">
          <a:off x="3225800" y="76284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101902</xdr:rowOff>
    </xdr:from>
    <xdr:to>
      <xdr:col>19</xdr:col>
      <xdr:colOff>184150</xdr:colOff>
      <xdr:row>44</xdr:row>
      <xdr:rowOff>32052</xdr:rowOff>
    </xdr:to>
    <xdr:sp macro="" textlink="">
      <xdr:nvSpPr>
        <xdr:cNvPr id="74" name="フローチャート: 判断 73"/>
        <xdr:cNvSpPr/>
      </xdr:nvSpPr>
      <xdr:spPr>
        <a:xfrm>
          <a:off x="4064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42229</xdr:rowOff>
    </xdr:from>
    <xdr:ext cx="736600" cy="259045"/>
    <xdr:sp macro="" textlink="">
      <xdr:nvSpPr>
        <xdr:cNvPr id="75" name="テキスト ボックス 74"/>
        <xdr:cNvSpPr txBox="1"/>
      </xdr:nvSpPr>
      <xdr:spPr>
        <a:xfrm>
          <a:off x="3733800" y="7243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96157</xdr:rowOff>
    </xdr:from>
    <xdr:to>
      <xdr:col>15</xdr:col>
      <xdr:colOff>82550</xdr:colOff>
      <xdr:row>44</xdr:row>
      <xdr:rowOff>107648</xdr:rowOff>
    </xdr:to>
    <xdr:cxnSp macro="">
      <xdr:nvCxnSpPr>
        <xdr:cNvPr id="76" name="直線コネクタ 75"/>
        <xdr:cNvCxnSpPr/>
      </xdr:nvCxnSpPr>
      <xdr:spPr>
        <a:xfrm flipV="1">
          <a:off x="2336800" y="76399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107648</xdr:rowOff>
    </xdr:from>
    <xdr:to>
      <xdr:col>11</xdr:col>
      <xdr:colOff>31750</xdr:colOff>
      <xdr:row>44</xdr:row>
      <xdr:rowOff>107648</xdr:rowOff>
    </xdr:to>
    <xdr:cxnSp macro="">
      <xdr:nvCxnSpPr>
        <xdr:cNvPr id="79" name="直線コネクタ 78"/>
        <xdr:cNvCxnSpPr/>
      </xdr:nvCxnSpPr>
      <xdr:spPr>
        <a:xfrm>
          <a:off x="1447800" y="7651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82" name="フローチャート: 判断 81"/>
        <xdr:cNvSpPr/>
      </xdr:nvSpPr>
      <xdr:spPr>
        <a:xfrm>
          <a:off x="1397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65210</xdr:rowOff>
    </xdr:from>
    <xdr:ext cx="762000" cy="259045"/>
    <xdr:sp macro="" textlink="">
      <xdr:nvSpPr>
        <xdr:cNvPr id="83" name="テキスト ボックス 82"/>
        <xdr:cNvSpPr txBox="1"/>
      </xdr:nvSpPr>
      <xdr:spPr>
        <a:xfrm>
          <a:off x="1066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9" name="楕円 88"/>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50394</xdr:rowOff>
    </xdr:from>
    <xdr:ext cx="762000" cy="259045"/>
    <xdr:sp macro="" textlink="">
      <xdr:nvSpPr>
        <xdr:cNvPr id="90" name="財政力該当値テキスト"/>
        <xdr:cNvSpPr txBox="1"/>
      </xdr:nvSpPr>
      <xdr:spPr>
        <a:xfrm>
          <a:off x="50419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1" name="楕円 90"/>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2" name="テキスト ボックス 91"/>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45357</xdr:rowOff>
    </xdr:from>
    <xdr:to>
      <xdr:col>15</xdr:col>
      <xdr:colOff>133350</xdr:colOff>
      <xdr:row>44</xdr:row>
      <xdr:rowOff>146957</xdr:rowOff>
    </xdr:to>
    <xdr:sp macro="" textlink="">
      <xdr:nvSpPr>
        <xdr:cNvPr id="93" name="楕円 92"/>
        <xdr:cNvSpPr/>
      </xdr:nvSpPr>
      <xdr:spPr>
        <a:xfrm>
          <a:off x="3175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94" name="テキスト ボックス 93"/>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56848</xdr:rowOff>
    </xdr:from>
    <xdr:to>
      <xdr:col>11</xdr:col>
      <xdr:colOff>82550</xdr:colOff>
      <xdr:row>44</xdr:row>
      <xdr:rowOff>158448</xdr:rowOff>
    </xdr:to>
    <xdr:sp macro="" textlink="">
      <xdr:nvSpPr>
        <xdr:cNvPr id="95" name="楕円 94"/>
        <xdr:cNvSpPr/>
      </xdr:nvSpPr>
      <xdr:spPr>
        <a:xfrm>
          <a:off x="2286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143225</xdr:rowOff>
    </xdr:from>
    <xdr:ext cx="762000" cy="259045"/>
    <xdr:sp macro="" textlink="">
      <xdr:nvSpPr>
        <xdr:cNvPr id="96" name="テキスト ボックス 95"/>
        <xdr:cNvSpPr txBox="1"/>
      </xdr:nvSpPr>
      <xdr:spPr>
        <a:xfrm>
          <a:off x="1955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56848</xdr:rowOff>
    </xdr:from>
    <xdr:to>
      <xdr:col>7</xdr:col>
      <xdr:colOff>31750</xdr:colOff>
      <xdr:row>44</xdr:row>
      <xdr:rowOff>158448</xdr:rowOff>
    </xdr:to>
    <xdr:sp macro="" textlink="">
      <xdr:nvSpPr>
        <xdr:cNvPr id="97" name="楕円 96"/>
        <xdr:cNvSpPr/>
      </xdr:nvSpPr>
      <xdr:spPr>
        <a:xfrm>
          <a:off x="1397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143225</xdr:rowOff>
    </xdr:from>
    <xdr:ext cx="762000" cy="259045"/>
    <xdr:sp macro="" textlink="">
      <xdr:nvSpPr>
        <xdr:cNvPr id="98" name="テキスト ボックス 97"/>
        <xdr:cNvSpPr txBox="1"/>
      </xdr:nvSpPr>
      <xdr:spPr>
        <a:xfrm>
          <a:off x="1066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83.6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％」と、類似団体</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の平均</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より低い数値となって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おり、前年より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％比率が改善している。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引き続き、経費削減の取組みを継続し、比率の改善に努めていく。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68</xdr:row>
      <xdr:rowOff>29210</xdr:rowOff>
    </xdr:to>
    <xdr:cxnSp macro="">
      <xdr:nvCxnSpPr>
        <xdr:cNvPr id="130" name="直線コネクタ 129"/>
        <xdr:cNvCxnSpPr/>
      </xdr:nvCxnSpPr>
      <xdr:spPr>
        <a:xfrm flipV="1">
          <a:off x="4953000" y="10022840"/>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31" name="財政構造の弾力性最小値テキスト"/>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2" name="直線コネクタ 131"/>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3"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4" name="直線コネクタ 133"/>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116840</xdr:rowOff>
    </xdr:from>
    <xdr:to>
      <xdr:col>23</xdr:col>
      <xdr:colOff>133350</xdr:colOff>
      <xdr:row>63</xdr:row>
      <xdr:rowOff>544</xdr:rowOff>
    </xdr:to>
    <xdr:cxnSp macro="">
      <xdr:nvCxnSpPr>
        <xdr:cNvPr id="135" name="直線コネクタ 134"/>
        <xdr:cNvCxnSpPr/>
      </xdr:nvCxnSpPr>
      <xdr:spPr>
        <a:xfrm flipV="1">
          <a:off x="4114800" y="10746740"/>
          <a:ext cx="8382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58800</xdr:rowOff>
    </xdr:from>
    <xdr:ext cx="762000" cy="259045"/>
    <xdr:sp macro="" textlink="">
      <xdr:nvSpPr>
        <xdr:cNvPr id="136" name="財政構造の弾力性平均値テキスト"/>
        <xdr:cNvSpPr txBox="1"/>
      </xdr:nvSpPr>
      <xdr:spPr>
        <a:xfrm>
          <a:off x="5041900" y="1068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86723</xdr:rowOff>
    </xdr:from>
    <xdr:to>
      <xdr:col>23</xdr:col>
      <xdr:colOff>184150</xdr:colOff>
      <xdr:row>63</xdr:row>
      <xdr:rowOff>16873</xdr:rowOff>
    </xdr:to>
    <xdr:sp macro="" textlink="">
      <xdr:nvSpPr>
        <xdr:cNvPr id="137" name="フローチャート: 判断 136"/>
        <xdr:cNvSpPr/>
      </xdr:nvSpPr>
      <xdr:spPr>
        <a:xfrm>
          <a:off x="4902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144417</xdr:rowOff>
    </xdr:from>
    <xdr:to>
      <xdr:col>19</xdr:col>
      <xdr:colOff>133350</xdr:colOff>
      <xdr:row>63</xdr:row>
      <xdr:rowOff>544</xdr:rowOff>
    </xdr:to>
    <xdr:cxnSp macro="">
      <xdr:nvCxnSpPr>
        <xdr:cNvPr id="138" name="直線コネクタ 137"/>
        <xdr:cNvCxnSpPr/>
      </xdr:nvCxnSpPr>
      <xdr:spPr>
        <a:xfrm>
          <a:off x="3225800" y="10774317"/>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49712</xdr:rowOff>
    </xdr:from>
    <xdr:to>
      <xdr:col>19</xdr:col>
      <xdr:colOff>184150</xdr:colOff>
      <xdr:row>63</xdr:row>
      <xdr:rowOff>151312</xdr:rowOff>
    </xdr:to>
    <xdr:sp macro="" textlink="">
      <xdr:nvSpPr>
        <xdr:cNvPr id="139" name="フローチャート: 判断 138"/>
        <xdr:cNvSpPr/>
      </xdr:nvSpPr>
      <xdr:spPr>
        <a:xfrm>
          <a:off x="4064000" y="1085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136089</xdr:rowOff>
    </xdr:from>
    <xdr:ext cx="736600" cy="259045"/>
    <xdr:sp macro="" textlink="">
      <xdr:nvSpPr>
        <xdr:cNvPr id="140" name="テキスト ボックス 139"/>
        <xdr:cNvSpPr txBox="1"/>
      </xdr:nvSpPr>
      <xdr:spPr>
        <a:xfrm>
          <a:off x="3733800" y="10937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9978</xdr:rowOff>
    </xdr:from>
    <xdr:to>
      <xdr:col>15</xdr:col>
      <xdr:colOff>82550</xdr:colOff>
      <xdr:row>62</xdr:row>
      <xdr:rowOff>144417</xdr:rowOff>
    </xdr:to>
    <xdr:cxnSp macro="">
      <xdr:nvCxnSpPr>
        <xdr:cNvPr id="141" name="直線コネクタ 140"/>
        <xdr:cNvCxnSpPr/>
      </xdr:nvCxnSpPr>
      <xdr:spPr>
        <a:xfrm>
          <a:off x="2336800" y="10639878"/>
          <a:ext cx="889000" cy="13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42817</xdr:rowOff>
    </xdr:from>
    <xdr:to>
      <xdr:col>15</xdr:col>
      <xdr:colOff>133350</xdr:colOff>
      <xdr:row>63</xdr:row>
      <xdr:rowOff>144417</xdr:rowOff>
    </xdr:to>
    <xdr:sp macro="" textlink="">
      <xdr:nvSpPr>
        <xdr:cNvPr id="142" name="フローチャート: 判断 141"/>
        <xdr:cNvSpPr/>
      </xdr:nvSpPr>
      <xdr:spPr>
        <a:xfrm>
          <a:off x="3175000" y="1084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129194</xdr:rowOff>
    </xdr:from>
    <xdr:ext cx="762000" cy="259045"/>
    <xdr:sp macro="" textlink="">
      <xdr:nvSpPr>
        <xdr:cNvPr id="143" name="テキスト ボックス 142"/>
        <xdr:cNvSpPr txBox="1"/>
      </xdr:nvSpPr>
      <xdr:spPr>
        <a:xfrm>
          <a:off x="2844800" y="1093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129722</xdr:rowOff>
    </xdr:from>
    <xdr:to>
      <xdr:col>11</xdr:col>
      <xdr:colOff>31750</xdr:colOff>
      <xdr:row>62</xdr:row>
      <xdr:rowOff>9978</xdr:rowOff>
    </xdr:to>
    <xdr:cxnSp macro="">
      <xdr:nvCxnSpPr>
        <xdr:cNvPr id="144" name="直線コネクタ 143"/>
        <xdr:cNvCxnSpPr/>
      </xdr:nvCxnSpPr>
      <xdr:spPr>
        <a:xfrm>
          <a:off x="1447800" y="10588172"/>
          <a:ext cx="889000" cy="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159113</xdr:rowOff>
    </xdr:from>
    <xdr:to>
      <xdr:col>11</xdr:col>
      <xdr:colOff>82550</xdr:colOff>
      <xdr:row>63</xdr:row>
      <xdr:rowOff>89263</xdr:rowOff>
    </xdr:to>
    <xdr:sp macro="" textlink="">
      <xdr:nvSpPr>
        <xdr:cNvPr id="145" name="フローチャート: 判断 144"/>
        <xdr:cNvSpPr/>
      </xdr:nvSpPr>
      <xdr:spPr>
        <a:xfrm>
          <a:off x="2286000" y="1078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74040</xdr:rowOff>
    </xdr:from>
    <xdr:ext cx="762000" cy="259045"/>
    <xdr:sp macro="" textlink="">
      <xdr:nvSpPr>
        <xdr:cNvPr id="146" name="テキスト ボックス 145"/>
        <xdr:cNvSpPr txBox="1"/>
      </xdr:nvSpPr>
      <xdr:spPr>
        <a:xfrm>
          <a:off x="1955800" y="1087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97065</xdr:rowOff>
    </xdr:from>
    <xdr:to>
      <xdr:col>7</xdr:col>
      <xdr:colOff>31750</xdr:colOff>
      <xdr:row>63</xdr:row>
      <xdr:rowOff>27215</xdr:rowOff>
    </xdr:to>
    <xdr:sp macro="" textlink="">
      <xdr:nvSpPr>
        <xdr:cNvPr id="147" name="フローチャート: 判断 146"/>
        <xdr:cNvSpPr/>
      </xdr:nvSpPr>
      <xdr:spPr>
        <a:xfrm>
          <a:off x="1397000" y="1072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11992</xdr:rowOff>
    </xdr:from>
    <xdr:ext cx="762000" cy="259045"/>
    <xdr:sp macro="" textlink="">
      <xdr:nvSpPr>
        <xdr:cNvPr id="148" name="テキスト ボックス 147"/>
        <xdr:cNvSpPr txBox="1"/>
      </xdr:nvSpPr>
      <xdr:spPr>
        <a:xfrm>
          <a:off x="1066800" y="1081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54" name="楕円 153"/>
        <xdr:cNvSpPr/>
      </xdr:nvSpPr>
      <xdr:spPr>
        <a:xfrm>
          <a:off x="49022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82567</xdr:rowOff>
    </xdr:from>
    <xdr:ext cx="762000" cy="259045"/>
    <xdr:sp macro="" textlink="">
      <xdr:nvSpPr>
        <xdr:cNvPr id="155" name="財政構造の弾力性該当値テキスト"/>
        <xdr:cNvSpPr txBox="1"/>
      </xdr:nvSpPr>
      <xdr:spPr>
        <a:xfrm>
          <a:off x="50419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121194</xdr:rowOff>
    </xdr:from>
    <xdr:to>
      <xdr:col>19</xdr:col>
      <xdr:colOff>184150</xdr:colOff>
      <xdr:row>63</xdr:row>
      <xdr:rowOff>51344</xdr:rowOff>
    </xdr:to>
    <xdr:sp macro="" textlink="">
      <xdr:nvSpPr>
        <xdr:cNvPr id="156" name="楕円 155"/>
        <xdr:cNvSpPr/>
      </xdr:nvSpPr>
      <xdr:spPr>
        <a:xfrm>
          <a:off x="4064000" y="107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61521</xdr:rowOff>
    </xdr:from>
    <xdr:ext cx="736600" cy="259045"/>
    <xdr:sp macro="" textlink="">
      <xdr:nvSpPr>
        <xdr:cNvPr id="157" name="テキスト ボックス 156"/>
        <xdr:cNvSpPr txBox="1"/>
      </xdr:nvSpPr>
      <xdr:spPr>
        <a:xfrm>
          <a:off x="3733800" y="10519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93617</xdr:rowOff>
    </xdr:from>
    <xdr:to>
      <xdr:col>15</xdr:col>
      <xdr:colOff>133350</xdr:colOff>
      <xdr:row>63</xdr:row>
      <xdr:rowOff>23767</xdr:rowOff>
    </xdr:to>
    <xdr:sp macro="" textlink="">
      <xdr:nvSpPr>
        <xdr:cNvPr id="158" name="楕円 157"/>
        <xdr:cNvSpPr/>
      </xdr:nvSpPr>
      <xdr:spPr>
        <a:xfrm>
          <a:off x="3175000" y="1072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33944</xdr:rowOff>
    </xdr:from>
    <xdr:ext cx="762000" cy="259045"/>
    <xdr:sp macro="" textlink="">
      <xdr:nvSpPr>
        <xdr:cNvPr id="159" name="テキスト ボックス 158"/>
        <xdr:cNvSpPr txBox="1"/>
      </xdr:nvSpPr>
      <xdr:spPr>
        <a:xfrm>
          <a:off x="2844800" y="1049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130628</xdr:rowOff>
    </xdr:from>
    <xdr:to>
      <xdr:col>11</xdr:col>
      <xdr:colOff>82550</xdr:colOff>
      <xdr:row>62</xdr:row>
      <xdr:rowOff>60778</xdr:rowOff>
    </xdr:to>
    <xdr:sp macro="" textlink="">
      <xdr:nvSpPr>
        <xdr:cNvPr id="160" name="楕円 159"/>
        <xdr:cNvSpPr/>
      </xdr:nvSpPr>
      <xdr:spPr>
        <a:xfrm>
          <a:off x="2286000" y="105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70955</xdr:rowOff>
    </xdr:from>
    <xdr:ext cx="762000" cy="259045"/>
    <xdr:sp macro="" textlink="">
      <xdr:nvSpPr>
        <xdr:cNvPr id="161" name="テキスト ボックス 160"/>
        <xdr:cNvSpPr txBox="1"/>
      </xdr:nvSpPr>
      <xdr:spPr>
        <a:xfrm>
          <a:off x="1955800" y="1035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78922</xdr:rowOff>
    </xdr:from>
    <xdr:to>
      <xdr:col>7</xdr:col>
      <xdr:colOff>31750</xdr:colOff>
      <xdr:row>62</xdr:row>
      <xdr:rowOff>9072</xdr:rowOff>
    </xdr:to>
    <xdr:sp macro="" textlink="">
      <xdr:nvSpPr>
        <xdr:cNvPr id="162" name="楕円 161"/>
        <xdr:cNvSpPr/>
      </xdr:nvSpPr>
      <xdr:spPr>
        <a:xfrm>
          <a:off x="13970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19249</xdr:rowOff>
    </xdr:from>
    <xdr:ext cx="762000" cy="259045"/>
    <xdr:sp macro="" textlink="">
      <xdr:nvSpPr>
        <xdr:cNvPr id="163" name="テキスト ボックス 162"/>
        <xdr:cNvSpPr txBox="1"/>
      </xdr:nvSpPr>
      <xdr:spPr>
        <a:xfrm>
          <a:off x="1066800" y="1030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[416,998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毎年度、増加して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、類似団体平均値</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より低い</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数値となっている。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人件費については、必要最低限の人員補充、物件費については事務事業の見直しを図り、引き続き歳出の抑制に努めていく。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121176</xdr:rowOff>
    </xdr:from>
    <xdr:to>
      <xdr:col>23</xdr:col>
      <xdr:colOff>133350</xdr:colOff>
      <xdr:row>88</xdr:row>
      <xdr:rowOff>142748</xdr:rowOff>
    </xdr:to>
    <xdr:cxnSp macro="">
      <xdr:nvCxnSpPr>
        <xdr:cNvPr id="195" name="直線コネクタ 194"/>
        <xdr:cNvCxnSpPr/>
      </xdr:nvCxnSpPr>
      <xdr:spPr>
        <a:xfrm flipV="1">
          <a:off x="4953000" y="13665726"/>
          <a:ext cx="0" cy="1564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114825</xdr:rowOff>
    </xdr:from>
    <xdr:ext cx="762000" cy="259045"/>
    <xdr:sp macro="" textlink="">
      <xdr:nvSpPr>
        <xdr:cNvPr id="196" name="人件費・物件費等の状況最小値テキスト"/>
        <xdr:cNvSpPr txBox="1"/>
      </xdr:nvSpPr>
      <xdr:spPr>
        <a:xfrm>
          <a:off x="5041900" y="152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142748</xdr:rowOff>
    </xdr:from>
    <xdr:to>
      <xdr:col>24</xdr:col>
      <xdr:colOff>12700</xdr:colOff>
      <xdr:row>88</xdr:row>
      <xdr:rowOff>142748</xdr:rowOff>
    </xdr:to>
    <xdr:cxnSp macro="">
      <xdr:nvCxnSpPr>
        <xdr:cNvPr id="197" name="直線コネクタ 196"/>
        <xdr:cNvCxnSpPr/>
      </xdr:nvCxnSpPr>
      <xdr:spPr>
        <a:xfrm>
          <a:off x="4864100" y="1523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36103</xdr:rowOff>
    </xdr:from>
    <xdr:ext cx="762000" cy="259045"/>
    <xdr:sp macro="" textlink="">
      <xdr:nvSpPr>
        <xdr:cNvPr id="198" name="人件費・物件費等の状況最大値テキスト"/>
        <xdr:cNvSpPr txBox="1"/>
      </xdr:nvSpPr>
      <xdr:spPr>
        <a:xfrm>
          <a:off x="5041900" y="1340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121176</xdr:rowOff>
    </xdr:from>
    <xdr:to>
      <xdr:col>24</xdr:col>
      <xdr:colOff>12700</xdr:colOff>
      <xdr:row>79</xdr:row>
      <xdr:rowOff>121176</xdr:rowOff>
    </xdr:to>
    <xdr:cxnSp macro="">
      <xdr:nvCxnSpPr>
        <xdr:cNvPr id="199" name="直線コネクタ 198"/>
        <xdr:cNvCxnSpPr/>
      </xdr:nvCxnSpPr>
      <xdr:spPr>
        <a:xfrm>
          <a:off x="4864100" y="13665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149923</xdr:rowOff>
    </xdr:from>
    <xdr:to>
      <xdr:col>23</xdr:col>
      <xdr:colOff>133350</xdr:colOff>
      <xdr:row>80</xdr:row>
      <xdr:rowOff>161651</xdr:rowOff>
    </xdr:to>
    <xdr:cxnSp macro="">
      <xdr:nvCxnSpPr>
        <xdr:cNvPr id="200" name="直線コネクタ 199"/>
        <xdr:cNvCxnSpPr/>
      </xdr:nvCxnSpPr>
      <xdr:spPr>
        <a:xfrm>
          <a:off x="4114800" y="13865923"/>
          <a:ext cx="838200" cy="1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140971</xdr:rowOff>
    </xdr:from>
    <xdr:ext cx="762000" cy="259045"/>
    <xdr:sp macro="" textlink="">
      <xdr:nvSpPr>
        <xdr:cNvPr id="201" name="人件費・物件費等の状況平均値テキスト"/>
        <xdr:cNvSpPr txBox="1"/>
      </xdr:nvSpPr>
      <xdr:spPr>
        <a:xfrm>
          <a:off x="5041900" y="13856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168894</xdr:rowOff>
    </xdr:from>
    <xdr:to>
      <xdr:col>23</xdr:col>
      <xdr:colOff>184150</xdr:colOff>
      <xdr:row>81</xdr:row>
      <xdr:rowOff>99044</xdr:rowOff>
    </xdr:to>
    <xdr:sp macro="" textlink="">
      <xdr:nvSpPr>
        <xdr:cNvPr id="202" name="フローチャート: 判断 201"/>
        <xdr:cNvSpPr/>
      </xdr:nvSpPr>
      <xdr:spPr>
        <a:xfrm>
          <a:off x="49022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135407</xdr:rowOff>
    </xdr:from>
    <xdr:to>
      <xdr:col>19</xdr:col>
      <xdr:colOff>133350</xdr:colOff>
      <xdr:row>80</xdr:row>
      <xdr:rowOff>149923</xdr:rowOff>
    </xdr:to>
    <xdr:cxnSp macro="">
      <xdr:nvCxnSpPr>
        <xdr:cNvPr id="203" name="直線コネクタ 202"/>
        <xdr:cNvCxnSpPr/>
      </xdr:nvCxnSpPr>
      <xdr:spPr>
        <a:xfrm>
          <a:off x="3225800" y="13851407"/>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79</xdr:row>
      <xdr:rowOff>143339</xdr:rowOff>
    </xdr:from>
    <xdr:to>
      <xdr:col>19</xdr:col>
      <xdr:colOff>184150</xdr:colOff>
      <xdr:row>80</xdr:row>
      <xdr:rowOff>73489</xdr:rowOff>
    </xdr:to>
    <xdr:sp macro="" textlink="">
      <xdr:nvSpPr>
        <xdr:cNvPr id="204" name="フローチャート: 判断 203"/>
        <xdr:cNvSpPr/>
      </xdr:nvSpPr>
      <xdr:spPr>
        <a:xfrm>
          <a:off x="4064000" y="1368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83666</xdr:rowOff>
    </xdr:from>
    <xdr:ext cx="736600" cy="259045"/>
    <xdr:sp macro="" textlink="">
      <xdr:nvSpPr>
        <xdr:cNvPr id="205" name="テキスト ボックス 204"/>
        <xdr:cNvSpPr txBox="1"/>
      </xdr:nvSpPr>
      <xdr:spPr>
        <a:xfrm>
          <a:off x="3733800" y="13456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112567</xdr:rowOff>
    </xdr:from>
    <xdr:to>
      <xdr:col>15</xdr:col>
      <xdr:colOff>82550</xdr:colOff>
      <xdr:row>80</xdr:row>
      <xdr:rowOff>135407</xdr:rowOff>
    </xdr:to>
    <xdr:cxnSp macro="">
      <xdr:nvCxnSpPr>
        <xdr:cNvPr id="206" name="直線コネクタ 205"/>
        <xdr:cNvCxnSpPr/>
      </xdr:nvCxnSpPr>
      <xdr:spPr>
        <a:xfrm>
          <a:off x="2336800" y="13828567"/>
          <a:ext cx="889000" cy="2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79</xdr:row>
      <xdr:rowOff>132059</xdr:rowOff>
    </xdr:from>
    <xdr:to>
      <xdr:col>15</xdr:col>
      <xdr:colOff>133350</xdr:colOff>
      <xdr:row>80</xdr:row>
      <xdr:rowOff>62209</xdr:rowOff>
    </xdr:to>
    <xdr:sp macro="" textlink="">
      <xdr:nvSpPr>
        <xdr:cNvPr id="207" name="フローチャート: 判断 206"/>
        <xdr:cNvSpPr/>
      </xdr:nvSpPr>
      <xdr:spPr>
        <a:xfrm>
          <a:off x="3175000" y="1367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72386</xdr:rowOff>
    </xdr:from>
    <xdr:ext cx="762000" cy="259045"/>
    <xdr:sp macro="" textlink="">
      <xdr:nvSpPr>
        <xdr:cNvPr id="208" name="テキスト ボックス 207"/>
        <xdr:cNvSpPr txBox="1"/>
      </xdr:nvSpPr>
      <xdr:spPr>
        <a:xfrm>
          <a:off x="2844800" y="1344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80063</xdr:rowOff>
    </xdr:from>
    <xdr:to>
      <xdr:col>11</xdr:col>
      <xdr:colOff>31750</xdr:colOff>
      <xdr:row>80</xdr:row>
      <xdr:rowOff>112567</xdr:rowOff>
    </xdr:to>
    <xdr:cxnSp macro="">
      <xdr:nvCxnSpPr>
        <xdr:cNvPr id="209" name="直線コネクタ 208"/>
        <xdr:cNvCxnSpPr/>
      </xdr:nvCxnSpPr>
      <xdr:spPr>
        <a:xfrm>
          <a:off x="1447800" y="13796063"/>
          <a:ext cx="889000" cy="3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79</xdr:row>
      <xdr:rowOff>125118</xdr:rowOff>
    </xdr:from>
    <xdr:to>
      <xdr:col>11</xdr:col>
      <xdr:colOff>82550</xdr:colOff>
      <xdr:row>80</xdr:row>
      <xdr:rowOff>55268</xdr:rowOff>
    </xdr:to>
    <xdr:sp macro="" textlink="">
      <xdr:nvSpPr>
        <xdr:cNvPr id="210" name="フローチャート: 判断 209"/>
        <xdr:cNvSpPr/>
      </xdr:nvSpPr>
      <xdr:spPr>
        <a:xfrm>
          <a:off x="2286000" y="136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65445</xdr:rowOff>
    </xdr:from>
    <xdr:ext cx="762000" cy="259045"/>
    <xdr:sp macro="" textlink="">
      <xdr:nvSpPr>
        <xdr:cNvPr id="211" name="テキスト ボックス 210"/>
        <xdr:cNvSpPr txBox="1"/>
      </xdr:nvSpPr>
      <xdr:spPr>
        <a:xfrm>
          <a:off x="1955800" y="1343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112802</xdr:rowOff>
    </xdr:from>
    <xdr:to>
      <xdr:col>7</xdr:col>
      <xdr:colOff>31750</xdr:colOff>
      <xdr:row>80</xdr:row>
      <xdr:rowOff>42952</xdr:rowOff>
    </xdr:to>
    <xdr:sp macro="" textlink="">
      <xdr:nvSpPr>
        <xdr:cNvPr id="212" name="フローチャート: 判断 211"/>
        <xdr:cNvSpPr/>
      </xdr:nvSpPr>
      <xdr:spPr>
        <a:xfrm>
          <a:off x="1397000" y="1365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53129</xdr:rowOff>
    </xdr:from>
    <xdr:ext cx="762000" cy="259045"/>
    <xdr:sp macro="" textlink="">
      <xdr:nvSpPr>
        <xdr:cNvPr id="213" name="テキスト ボックス 212"/>
        <xdr:cNvSpPr txBox="1"/>
      </xdr:nvSpPr>
      <xdr:spPr>
        <a:xfrm>
          <a:off x="1066800" y="13426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110851</xdr:rowOff>
    </xdr:from>
    <xdr:to>
      <xdr:col>23</xdr:col>
      <xdr:colOff>184150</xdr:colOff>
      <xdr:row>81</xdr:row>
      <xdr:rowOff>41001</xdr:rowOff>
    </xdr:to>
    <xdr:sp macro="" textlink="">
      <xdr:nvSpPr>
        <xdr:cNvPr id="219" name="楕円 218"/>
        <xdr:cNvSpPr/>
      </xdr:nvSpPr>
      <xdr:spPr>
        <a:xfrm>
          <a:off x="4902200" y="1382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127378</xdr:rowOff>
    </xdr:from>
    <xdr:ext cx="762000" cy="259045"/>
    <xdr:sp macro="" textlink="">
      <xdr:nvSpPr>
        <xdr:cNvPr id="220" name="人件費・物件費等の状況該当値テキスト"/>
        <xdr:cNvSpPr txBox="1"/>
      </xdr:nvSpPr>
      <xdr:spPr>
        <a:xfrm>
          <a:off x="5041900" y="1367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99123</xdr:rowOff>
    </xdr:from>
    <xdr:to>
      <xdr:col>19</xdr:col>
      <xdr:colOff>184150</xdr:colOff>
      <xdr:row>81</xdr:row>
      <xdr:rowOff>29273</xdr:rowOff>
    </xdr:to>
    <xdr:sp macro="" textlink="">
      <xdr:nvSpPr>
        <xdr:cNvPr id="221" name="楕円 220"/>
        <xdr:cNvSpPr/>
      </xdr:nvSpPr>
      <xdr:spPr>
        <a:xfrm>
          <a:off x="4064000" y="1381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14050</xdr:rowOff>
    </xdr:from>
    <xdr:ext cx="736600" cy="259045"/>
    <xdr:sp macro="" textlink="">
      <xdr:nvSpPr>
        <xdr:cNvPr id="222" name="テキスト ボックス 221"/>
        <xdr:cNvSpPr txBox="1"/>
      </xdr:nvSpPr>
      <xdr:spPr>
        <a:xfrm>
          <a:off x="3733800" y="13901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84607</xdr:rowOff>
    </xdr:from>
    <xdr:to>
      <xdr:col>15</xdr:col>
      <xdr:colOff>133350</xdr:colOff>
      <xdr:row>81</xdr:row>
      <xdr:rowOff>14757</xdr:rowOff>
    </xdr:to>
    <xdr:sp macro="" textlink="">
      <xdr:nvSpPr>
        <xdr:cNvPr id="223" name="楕円 222"/>
        <xdr:cNvSpPr/>
      </xdr:nvSpPr>
      <xdr:spPr>
        <a:xfrm>
          <a:off x="3175000" y="1380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170984</xdr:rowOff>
    </xdr:from>
    <xdr:ext cx="762000" cy="259045"/>
    <xdr:sp macro="" textlink="">
      <xdr:nvSpPr>
        <xdr:cNvPr id="224" name="テキスト ボックス 223"/>
        <xdr:cNvSpPr txBox="1"/>
      </xdr:nvSpPr>
      <xdr:spPr>
        <a:xfrm>
          <a:off x="2844800" y="13886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61767</xdr:rowOff>
    </xdr:from>
    <xdr:to>
      <xdr:col>11</xdr:col>
      <xdr:colOff>82550</xdr:colOff>
      <xdr:row>80</xdr:row>
      <xdr:rowOff>163367</xdr:rowOff>
    </xdr:to>
    <xdr:sp macro="" textlink="">
      <xdr:nvSpPr>
        <xdr:cNvPr id="225" name="楕円 224"/>
        <xdr:cNvSpPr/>
      </xdr:nvSpPr>
      <xdr:spPr>
        <a:xfrm>
          <a:off x="2286000" y="1377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148144</xdr:rowOff>
    </xdr:from>
    <xdr:ext cx="762000" cy="259045"/>
    <xdr:sp macro="" textlink="">
      <xdr:nvSpPr>
        <xdr:cNvPr id="226" name="テキスト ボックス 225"/>
        <xdr:cNvSpPr txBox="1"/>
      </xdr:nvSpPr>
      <xdr:spPr>
        <a:xfrm>
          <a:off x="1955800" y="1386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29263</xdr:rowOff>
    </xdr:from>
    <xdr:to>
      <xdr:col>7</xdr:col>
      <xdr:colOff>31750</xdr:colOff>
      <xdr:row>80</xdr:row>
      <xdr:rowOff>130863</xdr:rowOff>
    </xdr:to>
    <xdr:sp macro="" textlink="">
      <xdr:nvSpPr>
        <xdr:cNvPr id="227" name="楕円 226"/>
        <xdr:cNvSpPr/>
      </xdr:nvSpPr>
      <xdr:spPr>
        <a:xfrm>
          <a:off x="1397000" y="1374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115640</xdr:rowOff>
    </xdr:from>
    <xdr:ext cx="762000" cy="259045"/>
    <xdr:sp macro="" textlink="">
      <xdr:nvSpPr>
        <xdr:cNvPr id="228" name="テキスト ボックス 227"/>
        <xdr:cNvSpPr txBox="1"/>
      </xdr:nvSpPr>
      <xdr:spPr>
        <a:xfrm>
          <a:off x="1066800" y="13831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給与制度については、ほぼ国の基準に準拠しているが、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97.1</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類似団体よりは高い数値となっている。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給与の独自削減等を実施していないことが要因と考えられる。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4" name="直線コネクタ 243"/>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5" name="テキスト ボックス 244"/>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3" name="直線コネクタ 252"/>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4" name="給与水準   （国との比較）最小値テキスト"/>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5" name="直線コネクタ 254"/>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6" name="給与水準   （国との比較）最大値テキスト"/>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7" name="直線コネクタ 256"/>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117157</xdr:rowOff>
    </xdr:from>
    <xdr:to>
      <xdr:col>81</xdr:col>
      <xdr:colOff>44450</xdr:colOff>
      <xdr:row>87</xdr:row>
      <xdr:rowOff>123189</xdr:rowOff>
    </xdr:to>
    <xdr:cxnSp macro="">
      <xdr:nvCxnSpPr>
        <xdr:cNvPr id="258" name="直線コネクタ 257"/>
        <xdr:cNvCxnSpPr/>
      </xdr:nvCxnSpPr>
      <xdr:spPr>
        <a:xfrm flipV="1">
          <a:off x="16179800" y="15033307"/>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163847</xdr:rowOff>
    </xdr:from>
    <xdr:ext cx="762000" cy="259045"/>
    <xdr:sp macro="" textlink="">
      <xdr:nvSpPr>
        <xdr:cNvPr id="259" name="給与水準   （国との比較）平均値テキスト"/>
        <xdr:cNvSpPr txBox="1"/>
      </xdr:nvSpPr>
      <xdr:spPr>
        <a:xfrm>
          <a:off x="17106900" y="1473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60" name="フローチャート: 判断 259"/>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123189</xdr:rowOff>
    </xdr:from>
    <xdr:to>
      <xdr:col>77</xdr:col>
      <xdr:colOff>44450</xdr:colOff>
      <xdr:row>87</xdr:row>
      <xdr:rowOff>153352</xdr:rowOff>
    </xdr:to>
    <xdr:cxnSp macro="">
      <xdr:nvCxnSpPr>
        <xdr:cNvPr id="261" name="直線コネクタ 260"/>
        <xdr:cNvCxnSpPr/>
      </xdr:nvCxnSpPr>
      <xdr:spPr>
        <a:xfrm flipV="1">
          <a:off x="15290800" y="15039339"/>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0</xdr:rowOff>
    </xdr:from>
    <xdr:to>
      <xdr:col>77</xdr:col>
      <xdr:colOff>95250</xdr:colOff>
      <xdr:row>87</xdr:row>
      <xdr:rowOff>101600</xdr:rowOff>
    </xdr:to>
    <xdr:sp macro="" textlink="">
      <xdr:nvSpPr>
        <xdr:cNvPr id="262" name="フローチャート: 判断 261"/>
        <xdr:cNvSpPr/>
      </xdr:nvSpPr>
      <xdr:spPr>
        <a:xfrm>
          <a:off x="16129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111777</xdr:rowOff>
    </xdr:from>
    <xdr:ext cx="736600" cy="259045"/>
    <xdr:sp macro="" textlink="">
      <xdr:nvSpPr>
        <xdr:cNvPr id="263" name="テキスト ボックス 262"/>
        <xdr:cNvSpPr txBox="1"/>
      </xdr:nvSpPr>
      <xdr:spPr>
        <a:xfrm>
          <a:off x="15798800" y="1468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153352</xdr:rowOff>
    </xdr:from>
    <xdr:to>
      <xdr:col>72</xdr:col>
      <xdr:colOff>203200</xdr:colOff>
      <xdr:row>88</xdr:row>
      <xdr:rowOff>36195</xdr:rowOff>
    </xdr:to>
    <xdr:cxnSp macro="">
      <xdr:nvCxnSpPr>
        <xdr:cNvPr id="264" name="直線コネクタ 263"/>
        <xdr:cNvCxnSpPr/>
      </xdr:nvCxnSpPr>
      <xdr:spPr>
        <a:xfrm flipV="1">
          <a:off x="14401800" y="15069502"/>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0</xdr:rowOff>
    </xdr:from>
    <xdr:to>
      <xdr:col>73</xdr:col>
      <xdr:colOff>44450</xdr:colOff>
      <xdr:row>87</xdr:row>
      <xdr:rowOff>101600</xdr:rowOff>
    </xdr:to>
    <xdr:sp macro="" textlink="">
      <xdr:nvSpPr>
        <xdr:cNvPr id="265" name="フローチャート: 判断 264"/>
        <xdr:cNvSpPr/>
      </xdr:nvSpPr>
      <xdr:spPr>
        <a:xfrm>
          <a:off x="15240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111777</xdr:rowOff>
    </xdr:from>
    <xdr:ext cx="762000" cy="259045"/>
    <xdr:sp macro="" textlink="">
      <xdr:nvSpPr>
        <xdr:cNvPr id="266" name="テキスト ボックス 265"/>
        <xdr:cNvSpPr txBox="1"/>
      </xdr:nvSpPr>
      <xdr:spPr>
        <a:xfrm>
          <a:off x="14909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18098</xdr:rowOff>
    </xdr:from>
    <xdr:to>
      <xdr:col>68</xdr:col>
      <xdr:colOff>152400</xdr:colOff>
      <xdr:row>88</xdr:row>
      <xdr:rowOff>36195</xdr:rowOff>
    </xdr:to>
    <xdr:cxnSp macro="">
      <xdr:nvCxnSpPr>
        <xdr:cNvPr id="267" name="直線コネクタ 266"/>
        <xdr:cNvCxnSpPr/>
      </xdr:nvCxnSpPr>
      <xdr:spPr>
        <a:xfrm>
          <a:off x="13512800" y="15105698"/>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6032</xdr:rowOff>
    </xdr:from>
    <xdr:to>
      <xdr:col>68</xdr:col>
      <xdr:colOff>203200</xdr:colOff>
      <xdr:row>87</xdr:row>
      <xdr:rowOff>107632</xdr:rowOff>
    </xdr:to>
    <xdr:sp macro="" textlink="">
      <xdr:nvSpPr>
        <xdr:cNvPr id="268" name="フローチャート: 判断 267"/>
        <xdr:cNvSpPr/>
      </xdr:nvSpPr>
      <xdr:spPr>
        <a:xfrm>
          <a:off x="14351000" y="1492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117809</xdr:rowOff>
    </xdr:from>
    <xdr:ext cx="762000" cy="259045"/>
    <xdr:sp macro="" textlink="">
      <xdr:nvSpPr>
        <xdr:cNvPr id="269" name="テキスト ボックス 268"/>
        <xdr:cNvSpPr txBox="1"/>
      </xdr:nvSpPr>
      <xdr:spPr>
        <a:xfrm>
          <a:off x="14020800" y="14691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6032</xdr:rowOff>
    </xdr:from>
    <xdr:to>
      <xdr:col>64</xdr:col>
      <xdr:colOff>152400</xdr:colOff>
      <xdr:row>87</xdr:row>
      <xdr:rowOff>107632</xdr:rowOff>
    </xdr:to>
    <xdr:sp macro="" textlink="">
      <xdr:nvSpPr>
        <xdr:cNvPr id="270" name="フローチャート: 判断 269"/>
        <xdr:cNvSpPr/>
      </xdr:nvSpPr>
      <xdr:spPr>
        <a:xfrm>
          <a:off x="13462000" y="1492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117809</xdr:rowOff>
    </xdr:from>
    <xdr:ext cx="762000" cy="259045"/>
    <xdr:sp macro="" textlink="">
      <xdr:nvSpPr>
        <xdr:cNvPr id="271" name="テキスト ボックス 270"/>
        <xdr:cNvSpPr txBox="1"/>
      </xdr:nvSpPr>
      <xdr:spPr>
        <a:xfrm>
          <a:off x="13131800" y="14691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66357</xdr:rowOff>
    </xdr:from>
    <xdr:to>
      <xdr:col>81</xdr:col>
      <xdr:colOff>95250</xdr:colOff>
      <xdr:row>87</xdr:row>
      <xdr:rowOff>167957</xdr:rowOff>
    </xdr:to>
    <xdr:sp macro="" textlink="">
      <xdr:nvSpPr>
        <xdr:cNvPr id="277" name="楕円 276"/>
        <xdr:cNvSpPr/>
      </xdr:nvSpPr>
      <xdr:spPr>
        <a:xfrm>
          <a:off x="16967200" y="1498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38434</xdr:rowOff>
    </xdr:from>
    <xdr:ext cx="762000" cy="259045"/>
    <xdr:sp macro="" textlink="">
      <xdr:nvSpPr>
        <xdr:cNvPr id="278" name="給与水準   （国との比較）該当値テキスト"/>
        <xdr:cNvSpPr txBox="1"/>
      </xdr:nvSpPr>
      <xdr:spPr>
        <a:xfrm>
          <a:off x="17106900" y="14954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72389</xdr:rowOff>
    </xdr:from>
    <xdr:to>
      <xdr:col>77</xdr:col>
      <xdr:colOff>95250</xdr:colOff>
      <xdr:row>88</xdr:row>
      <xdr:rowOff>2539</xdr:rowOff>
    </xdr:to>
    <xdr:sp macro="" textlink="">
      <xdr:nvSpPr>
        <xdr:cNvPr id="279" name="楕円 278"/>
        <xdr:cNvSpPr/>
      </xdr:nvSpPr>
      <xdr:spPr>
        <a:xfrm>
          <a:off x="16129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158766</xdr:rowOff>
    </xdr:from>
    <xdr:ext cx="736600" cy="259045"/>
    <xdr:sp macro="" textlink="">
      <xdr:nvSpPr>
        <xdr:cNvPr id="280" name="テキスト ボックス 279"/>
        <xdr:cNvSpPr txBox="1"/>
      </xdr:nvSpPr>
      <xdr:spPr>
        <a:xfrm>
          <a:off x="15798800" y="15074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102552</xdr:rowOff>
    </xdr:from>
    <xdr:to>
      <xdr:col>73</xdr:col>
      <xdr:colOff>44450</xdr:colOff>
      <xdr:row>88</xdr:row>
      <xdr:rowOff>32702</xdr:rowOff>
    </xdr:to>
    <xdr:sp macro="" textlink="">
      <xdr:nvSpPr>
        <xdr:cNvPr id="281" name="楕円 280"/>
        <xdr:cNvSpPr/>
      </xdr:nvSpPr>
      <xdr:spPr>
        <a:xfrm>
          <a:off x="15240000" y="1501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17479</xdr:rowOff>
    </xdr:from>
    <xdr:ext cx="762000" cy="259045"/>
    <xdr:sp macro="" textlink="">
      <xdr:nvSpPr>
        <xdr:cNvPr id="282" name="テキスト ボックス 281"/>
        <xdr:cNvSpPr txBox="1"/>
      </xdr:nvSpPr>
      <xdr:spPr>
        <a:xfrm>
          <a:off x="14909800" y="15105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156845</xdr:rowOff>
    </xdr:from>
    <xdr:to>
      <xdr:col>68</xdr:col>
      <xdr:colOff>203200</xdr:colOff>
      <xdr:row>88</xdr:row>
      <xdr:rowOff>86995</xdr:rowOff>
    </xdr:to>
    <xdr:sp macro="" textlink="">
      <xdr:nvSpPr>
        <xdr:cNvPr id="283" name="楕円 282"/>
        <xdr:cNvSpPr/>
      </xdr:nvSpPr>
      <xdr:spPr>
        <a:xfrm>
          <a:off x="14351000" y="1507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71772</xdr:rowOff>
    </xdr:from>
    <xdr:ext cx="762000" cy="259045"/>
    <xdr:sp macro="" textlink="">
      <xdr:nvSpPr>
        <xdr:cNvPr id="284" name="テキスト ボックス 283"/>
        <xdr:cNvSpPr txBox="1"/>
      </xdr:nvSpPr>
      <xdr:spPr>
        <a:xfrm>
          <a:off x="14020800" y="1515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138748</xdr:rowOff>
    </xdr:from>
    <xdr:to>
      <xdr:col>64</xdr:col>
      <xdr:colOff>152400</xdr:colOff>
      <xdr:row>88</xdr:row>
      <xdr:rowOff>68898</xdr:rowOff>
    </xdr:to>
    <xdr:sp macro="" textlink="">
      <xdr:nvSpPr>
        <xdr:cNvPr id="285" name="楕円 284"/>
        <xdr:cNvSpPr/>
      </xdr:nvSpPr>
      <xdr:spPr>
        <a:xfrm>
          <a:off x="13462000" y="1505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53675</xdr:rowOff>
    </xdr:from>
    <xdr:ext cx="762000" cy="259045"/>
    <xdr:sp macro="" textlink="">
      <xdr:nvSpPr>
        <xdr:cNvPr id="286" name="テキスト ボックス 285"/>
        <xdr:cNvSpPr txBox="1"/>
      </xdr:nvSpPr>
      <xdr:spPr>
        <a:xfrm>
          <a:off x="13131800" y="1514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町の面積が他町に比べて広く、行政サービスの充実のためには、役場支所を設置しなければならないことから、平均値を上回る水準で推移している。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引き続き、業務及び人員配置の見直しや効率化を図りながら、住民サービスを低下させることなく、適正な定員管理に努めていく。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39636</xdr:rowOff>
    </xdr:from>
    <xdr:to>
      <xdr:col>81</xdr:col>
      <xdr:colOff>44450</xdr:colOff>
      <xdr:row>67</xdr:row>
      <xdr:rowOff>101003</xdr:rowOff>
    </xdr:to>
    <xdr:cxnSp macro="">
      <xdr:nvCxnSpPr>
        <xdr:cNvPr id="313" name="直線コネクタ 312"/>
        <xdr:cNvCxnSpPr/>
      </xdr:nvCxnSpPr>
      <xdr:spPr>
        <a:xfrm flipV="1">
          <a:off x="17018000" y="10326636"/>
          <a:ext cx="0" cy="12615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73080</xdr:rowOff>
    </xdr:from>
    <xdr:ext cx="762000" cy="259045"/>
    <xdr:sp macro="" textlink="">
      <xdr:nvSpPr>
        <xdr:cNvPr id="314" name="定員管理の状況最小値テキスト"/>
        <xdr:cNvSpPr txBox="1"/>
      </xdr:nvSpPr>
      <xdr:spPr>
        <a:xfrm>
          <a:off x="17106900" y="1156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101003</xdr:rowOff>
    </xdr:from>
    <xdr:to>
      <xdr:col>81</xdr:col>
      <xdr:colOff>133350</xdr:colOff>
      <xdr:row>67</xdr:row>
      <xdr:rowOff>101003</xdr:rowOff>
    </xdr:to>
    <xdr:cxnSp macro="">
      <xdr:nvCxnSpPr>
        <xdr:cNvPr id="315" name="直線コネクタ 314"/>
        <xdr:cNvCxnSpPr/>
      </xdr:nvCxnSpPr>
      <xdr:spPr>
        <a:xfrm>
          <a:off x="16929100" y="1158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126013</xdr:rowOff>
    </xdr:from>
    <xdr:ext cx="762000" cy="259045"/>
    <xdr:sp macro="" textlink="">
      <xdr:nvSpPr>
        <xdr:cNvPr id="316" name="定員管理の状況最大値テキスト"/>
        <xdr:cNvSpPr txBox="1"/>
      </xdr:nvSpPr>
      <xdr:spPr>
        <a:xfrm>
          <a:off x="17106900" y="1007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39636</xdr:rowOff>
    </xdr:from>
    <xdr:to>
      <xdr:col>81</xdr:col>
      <xdr:colOff>133350</xdr:colOff>
      <xdr:row>60</xdr:row>
      <xdr:rowOff>39636</xdr:rowOff>
    </xdr:to>
    <xdr:cxnSp macro="">
      <xdr:nvCxnSpPr>
        <xdr:cNvPr id="317" name="直線コネクタ 316"/>
        <xdr:cNvCxnSpPr/>
      </xdr:nvCxnSpPr>
      <xdr:spPr>
        <a:xfrm>
          <a:off x="16929100" y="10326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51448</xdr:rowOff>
    </xdr:from>
    <xdr:to>
      <xdr:col>81</xdr:col>
      <xdr:colOff>44450</xdr:colOff>
      <xdr:row>62</xdr:row>
      <xdr:rowOff>68580</xdr:rowOff>
    </xdr:to>
    <xdr:cxnSp macro="">
      <xdr:nvCxnSpPr>
        <xdr:cNvPr id="318" name="直線コネクタ 317"/>
        <xdr:cNvCxnSpPr/>
      </xdr:nvCxnSpPr>
      <xdr:spPr>
        <a:xfrm flipV="1">
          <a:off x="16179800" y="10681348"/>
          <a:ext cx="838200" cy="1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127334</xdr:rowOff>
    </xdr:from>
    <xdr:ext cx="762000" cy="259045"/>
    <xdr:sp macro="" textlink="">
      <xdr:nvSpPr>
        <xdr:cNvPr id="319" name="定員管理の状況平均値テキスト"/>
        <xdr:cNvSpPr txBox="1"/>
      </xdr:nvSpPr>
      <xdr:spPr>
        <a:xfrm>
          <a:off x="17106900" y="10414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110807</xdr:rowOff>
    </xdr:from>
    <xdr:to>
      <xdr:col>81</xdr:col>
      <xdr:colOff>95250</xdr:colOff>
      <xdr:row>62</xdr:row>
      <xdr:rowOff>40957</xdr:rowOff>
    </xdr:to>
    <xdr:sp macro="" textlink="">
      <xdr:nvSpPr>
        <xdr:cNvPr id="320" name="フローチャート: 判断 319"/>
        <xdr:cNvSpPr/>
      </xdr:nvSpPr>
      <xdr:spPr>
        <a:xfrm>
          <a:off x="169672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54584</xdr:rowOff>
    </xdr:from>
    <xdr:to>
      <xdr:col>77</xdr:col>
      <xdr:colOff>44450</xdr:colOff>
      <xdr:row>62</xdr:row>
      <xdr:rowOff>68580</xdr:rowOff>
    </xdr:to>
    <xdr:cxnSp macro="">
      <xdr:nvCxnSpPr>
        <xdr:cNvPr id="321" name="直線コネクタ 320"/>
        <xdr:cNvCxnSpPr/>
      </xdr:nvCxnSpPr>
      <xdr:spPr>
        <a:xfrm>
          <a:off x="15290800" y="10684484"/>
          <a:ext cx="889000" cy="1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121310</xdr:rowOff>
    </xdr:from>
    <xdr:to>
      <xdr:col>77</xdr:col>
      <xdr:colOff>95250</xdr:colOff>
      <xdr:row>61</xdr:row>
      <xdr:rowOff>51460</xdr:rowOff>
    </xdr:to>
    <xdr:sp macro="" textlink="">
      <xdr:nvSpPr>
        <xdr:cNvPr id="322" name="フローチャート: 判断 321"/>
        <xdr:cNvSpPr/>
      </xdr:nvSpPr>
      <xdr:spPr>
        <a:xfrm>
          <a:off x="16129000" y="104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61637</xdr:rowOff>
    </xdr:from>
    <xdr:ext cx="736600" cy="259045"/>
    <xdr:sp macro="" textlink="">
      <xdr:nvSpPr>
        <xdr:cNvPr id="323" name="テキスト ボックス 322"/>
        <xdr:cNvSpPr txBox="1"/>
      </xdr:nvSpPr>
      <xdr:spPr>
        <a:xfrm>
          <a:off x="15798800" y="1017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37211</xdr:rowOff>
    </xdr:from>
    <xdr:to>
      <xdr:col>72</xdr:col>
      <xdr:colOff>203200</xdr:colOff>
      <xdr:row>62</xdr:row>
      <xdr:rowOff>54584</xdr:rowOff>
    </xdr:to>
    <xdr:cxnSp macro="">
      <xdr:nvCxnSpPr>
        <xdr:cNvPr id="324" name="直線コネクタ 323"/>
        <xdr:cNvCxnSpPr/>
      </xdr:nvCxnSpPr>
      <xdr:spPr>
        <a:xfrm>
          <a:off x="14401800" y="10667111"/>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113830</xdr:rowOff>
    </xdr:from>
    <xdr:to>
      <xdr:col>73</xdr:col>
      <xdr:colOff>44450</xdr:colOff>
      <xdr:row>61</xdr:row>
      <xdr:rowOff>43980</xdr:rowOff>
    </xdr:to>
    <xdr:sp macro="" textlink="">
      <xdr:nvSpPr>
        <xdr:cNvPr id="325" name="フローチャート: 判断 324"/>
        <xdr:cNvSpPr/>
      </xdr:nvSpPr>
      <xdr:spPr>
        <a:xfrm>
          <a:off x="15240000" y="1040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54157</xdr:rowOff>
    </xdr:from>
    <xdr:ext cx="762000" cy="259045"/>
    <xdr:sp macro="" textlink="">
      <xdr:nvSpPr>
        <xdr:cNvPr id="326" name="テキスト ボックス 325"/>
        <xdr:cNvSpPr txBox="1"/>
      </xdr:nvSpPr>
      <xdr:spPr>
        <a:xfrm>
          <a:off x="14909800" y="10169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4635</xdr:rowOff>
    </xdr:from>
    <xdr:to>
      <xdr:col>68</xdr:col>
      <xdr:colOff>152400</xdr:colOff>
      <xdr:row>62</xdr:row>
      <xdr:rowOff>37211</xdr:rowOff>
    </xdr:to>
    <xdr:cxnSp macro="">
      <xdr:nvCxnSpPr>
        <xdr:cNvPr id="327" name="直線コネクタ 326"/>
        <xdr:cNvCxnSpPr/>
      </xdr:nvCxnSpPr>
      <xdr:spPr>
        <a:xfrm>
          <a:off x="13512800" y="10634535"/>
          <a:ext cx="889000" cy="3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109969</xdr:rowOff>
    </xdr:from>
    <xdr:to>
      <xdr:col>68</xdr:col>
      <xdr:colOff>203200</xdr:colOff>
      <xdr:row>61</xdr:row>
      <xdr:rowOff>40119</xdr:rowOff>
    </xdr:to>
    <xdr:sp macro="" textlink="">
      <xdr:nvSpPr>
        <xdr:cNvPr id="328" name="フローチャート: 判断 327"/>
        <xdr:cNvSpPr/>
      </xdr:nvSpPr>
      <xdr:spPr>
        <a:xfrm>
          <a:off x="14351000" y="1039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50296</xdr:rowOff>
    </xdr:from>
    <xdr:ext cx="762000" cy="259045"/>
    <xdr:sp macro="" textlink="">
      <xdr:nvSpPr>
        <xdr:cNvPr id="329" name="テキスト ボックス 328"/>
        <xdr:cNvSpPr txBox="1"/>
      </xdr:nvSpPr>
      <xdr:spPr>
        <a:xfrm>
          <a:off x="14020800" y="10165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103695</xdr:rowOff>
    </xdr:from>
    <xdr:to>
      <xdr:col>64</xdr:col>
      <xdr:colOff>152400</xdr:colOff>
      <xdr:row>61</xdr:row>
      <xdr:rowOff>33845</xdr:rowOff>
    </xdr:to>
    <xdr:sp macro="" textlink="">
      <xdr:nvSpPr>
        <xdr:cNvPr id="330" name="フローチャート: 判断 329"/>
        <xdr:cNvSpPr/>
      </xdr:nvSpPr>
      <xdr:spPr>
        <a:xfrm>
          <a:off x="13462000" y="1039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44022</xdr:rowOff>
    </xdr:from>
    <xdr:ext cx="762000" cy="259045"/>
    <xdr:sp macro="" textlink="">
      <xdr:nvSpPr>
        <xdr:cNvPr id="331" name="テキスト ボックス 330"/>
        <xdr:cNvSpPr txBox="1"/>
      </xdr:nvSpPr>
      <xdr:spPr>
        <a:xfrm>
          <a:off x="13131800" y="1015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648</xdr:rowOff>
    </xdr:from>
    <xdr:to>
      <xdr:col>81</xdr:col>
      <xdr:colOff>95250</xdr:colOff>
      <xdr:row>62</xdr:row>
      <xdr:rowOff>102248</xdr:rowOff>
    </xdr:to>
    <xdr:sp macro="" textlink="">
      <xdr:nvSpPr>
        <xdr:cNvPr id="337" name="楕円 336"/>
        <xdr:cNvSpPr/>
      </xdr:nvSpPr>
      <xdr:spPr>
        <a:xfrm>
          <a:off x="16967200" y="1063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144175</xdr:rowOff>
    </xdr:from>
    <xdr:ext cx="762000" cy="259045"/>
    <xdr:sp macro="" textlink="">
      <xdr:nvSpPr>
        <xdr:cNvPr id="338" name="定員管理の状況該当値テキスト"/>
        <xdr:cNvSpPr txBox="1"/>
      </xdr:nvSpPr>
      <xdr:spPr>
        <a:xfrm>
          <a:off x="17106900" y="1060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17780</xdr:rowOff>
    </xdr:from>
    <xdr:to>
      <xdr:col>77</xdr:col>
      <xdr:colOff>95250</xdr:colOff>
      <xdr:row>62</xdr:row>
      <xdr:rowOff>119380</xdr:rowOff>
    </xdr:to>
    <xdr:sp macro="" textlink="">
      <xdr:nvSpPr>
        <xdr:cNvPr id="339" name="楕円 338"/>
        <xdr:cNvSpPr/>
      </xdr:nvSpPr>
      <xdr:spPr>
        <a:xfrm>
          <a:off x="16129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104157</xdr:rowOff>
    </xdr:from>
    <xdr:ext cx="736600" cy="259045"/>
    <xdr:sp macro="" textlink="">
      <xdr:nvSpPr>
        <xdr:cNvPr id="340" name="テキスト ボックス 339"/>
        <xdr:cNvSpPr txBox="1"/>
      </xdr:nvSpPr>
      <xdr:spPr>
        <a:xfrm>
          <a:off x="15798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3784</xdr:rowOff>
    </xdr:from>
    <xdr:to>
      <xdr:col>73</xdr:col>
      <xdr:colOff>44450</xdr:colOff>
      <xdr:row>62</xdr:row>
      <xdr:rowOff>105384</xdr:rowOff>
    </xdr:to>
    <xdr:sp macro="" textlink="">
      <xdr:nvSpPr>
        <xdr:cNvPr id="341" name="楕円 340"/>
        <xdr:cNvSpPr/>
      </xdr:nvSpPr>
      <xdr:spPr>
        <a:xfrm>
          <a:off x="15240000" y="1063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90161</xdr:rowOff>
    </xdr:from>
    <xdr:ext cx="762000" cy="259045"/>
    <xdr:sp macro="" textlink="">
      <xdr:nvSpPr>
        <xdr:cNvPr id="342" name="テキスト ボックス 341"/>
        <xdr:cNvSpPr txBox="1"/>
      </xdr:nvSpPr>
      <xdr:spPr>
        <a:xfrm>
          <a:off x="14909800" y="1072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157861</xdr:rowOff>
    </xdr:from>
    <xdr:to>
      <xdr:col>68</xdr:col>
      <xdr:colOff>203200</xdr:colOff>
      <xdr:row>62</xdr:row>
      <xdr:rowOff>88011</xdr:rowOff>
    </xdr:to>
    <xdr:sp macro="" textlink="">
      <xdr:nvSpPr>
        <xdr:cNvPr id="343" name="楕円 342"/>
        <xdr:cNvSpPr/>
      </xdr:nvSpPr>
      <xdr:spPr>
        <a:xfrm>
          <a:off x="14351000" y="1061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72788</xdr:rowOff>
    </xdr:from>
    <xdr:ext cx="762000" cy="259045"/>
    <xdr:sp macro="" textlink="">
      <xdr:nvSpPr>
        <xdr:cNvPr id="344" name="テキスト ボックス 343"/>
        <xdr:cNvSpPr txBox="1"/>
      </xdr:nvSpPr>
      <xdr:spPr>
        <a:xfrm>
          <a:off x="14020800" y="1070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125285</xdr:rowOff>
    </xdr:from>
    <xdr:to>
      <xdr:col>64</xdr:col>
      <xdr:colOff>152400</xdr:colOff>
      <xdr:row>62</xdr:row>
      <xdr:rowOff>55435</xdr:rowOff>
    </xdr:to>
    <xdr:sp macro="" textlink="">
      <xdr:nvSpPr>
        <xdr:cNvPr id="345" name="楕円 344"/>
        <xdr:cNvSpPr/>
      </xdr:nvSpPr>
      <xdr:spPr>
        <a:xfrm>
          <a:off x="13462000" y="1058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40212</xdr:rowOff>
    </xdr:from>
    <xdr:ext cx="762000" cy="259045"/>
    <xdr:sp macro="" textlink="">
      <xdr:nvSpPr>
        <xdr:cNvPr id="346" name="テキスト ボックス 345"/>
        <xdr:cNvSpPr txBox="1"/>
      </xdr:nvSpPr>
      <xdr:spPr>
        <a:xfrm>
          <a:off x="13131800" y="10670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過去の事業に係る地方債の償還終了等により比率は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類似団体平均値を下回っている。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より、大型事業の償還が開始となっており、今後は数値が上昇していく見込みである。起債の借入にあたっては、緊急性や必要性の高い事業を選択し、新規の起債発行の抑制を図っていかなければならない。</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82127</xdr:rowOff>
    </xdr:to>
    <xdr:cxnSp macro="">
      <xdr:nvCxnSpPr>
        <xdr:cNvPr id="374" name="直線コネクタ 373"/>
        <xdr:cNvCxnSpPr/>
      </xdr:nvCxnSpPr>
      <xdr:spPr>
        <a:xfrm flipV="1">
          <a:off x="17018000" y="620479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75" name="公債費負担の状況最小値テキスト"/>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76" name="直線コネクタ 375"/>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78740</xdr:rowOff>
    </xdr:from>
    <xdr:to>
      <xdr:col>81</xdr:col>
      <xdr:colOff>44450</xdr:colOff>
      <xdr:row>40</xdr:row>
      <xdr:rowOff>110913</xdr:rowOff>
    </xdr:to>
    <xdr:cxnSp macro="">
      <xdr:nvCxnSpPr>
        <xdr:cNvPr id="379" name="直線コネクタ 378"/>
        <xdr:cNvCxnSpPr/>
      </xdr:nvCxnSpPr>
      <xdr:spPr>
        <a:xfrm>
          <a:off x="16179800" y="693674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80" name="公債費負担の状況平均値テキスト"/>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81" name="フローチャート: 判断 380"/>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78740</xdr:rowOff>
    </xdr:from>
    <xdr:to>
      <xdr:col>77</xdr:col>
      <xdr:colOff>44450</xdr:colOff>
      <xdr:row>40</xdr:row>
      <xdr:rowOff>78740</xdr:rowOff>
    </xdr:to>
    <xdr:cxnSp macro="">
      <xdr:nvCxnSpPr>
        <xdr:cNvPr id="382" name="直線コネクタ 381"/>
        <xdr:cNvCxnSpPr/>
      </xdr:nvCxnSpPr>
      <xdr:spPr>
        <a:xfrm>
          <a:off x="15290800" y="6936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22860</xdr:rowOff>
    </xdr:from>
    <xdr:to>
      <xdr:col>77</xdr:col>
      <xdr:colOff>95250</xdr:colOff>
      <xdr:row>42</xdr:row>
      <xdr:rowOff>124460</xdr:rowOff>
    </xdr:to>
    <xdr:sp macro="" textlink="">
      <xdr:nvSpPr>
        <xdr:cNvPr id="383" name="フローチャート: 判断 382"/>
        <xdr:cNvSpPr/>
      </xdr:nvSpPr>
      <xdr:spPr>
        <a:xfrm>
          <a:off x="16129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109237</xdr:rowOff>
    </xdr:from>
    <xdr:ext cx="736600" cy="259045"/>
    <xdr:sp macro="" textlink="">
      <xdr:nvSpPr>
        <xdr:cNvPr id="384" name="テキスト ボックス 383"/>
        <xdr:cNvSpPr txBox="1"/>
      </xdr:nvSpPr>
      <xdr:spPr>
        <a:xfrm>
          <a:off x="15798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62654</xdr:rowOff>
    </xdr:from>
    <xdr:to>
      <xdr:col>72</xdr:col>
      <xdr:colOff>203200</xdr:colOff>
      <xdr:row>40</xdr:row>
      <xdr:rowOff>78740</xdr:rowOff>
    </xdr:to>
    <xdr:cxnSp macro="">
      <xdr:nvCxnSpPr>
        <xdr:cNvPr id="385" name="直線コネクタ 384"/>
        <xdr:cNvCxnSpPr/>
      </xdr:nvCxnSpPr>
      <xdr:spPr>
        <a:xfrm>
          <a:off x="14401800" y="692065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22860</xdr:rowOff>
    </xdr:from>
    <xdr:to>
      <xdr:col>73</xdr:col>
      <xdr:colOff>44450</xdr:colOff>
      <xdr:row>42</xdr:row>
      <xdr:rowOff>124460</xdr:rowOff>
    </xdr:to>
    <xdr:sp macro="" textlink="">
      <xdr:nvSpPr>
        <xdr:cNvPr id="386" name="フローチャート: 判断 385"/>
        <xdr:cNvSpPr/>
      </xdr:nvSpPr>
      <xdr:spPr>
        <a:xfrm>
          <a:off x="15240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109237</xdr:rowOff>
    </xdr:from>
    <xdr:ext cx="762000" cy="259045"/>
    <xdr:sp macro="" textlink="">
      <xdr:nvSpPr>
        <xdr:cNvPr id="387" name="テキスト ボックス 386"/>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62654</xdr:rowOff>
    </xdr:from>
    <xdr:to>
      <xdr:col>68</xdr:col>
      <xdr:colOff>152400</xdr:colOff>
      <xdr:row>40</xdr:row>
      <xdr:rowOff>143087</xdr:rowOff>
    </xdr:to>
    <xdr:cxnSp macro="">
      <xdr:nvCxnSpPr>
        <xdr:cNvPr id="388" name="直線コネクタ 387"/>
        <xdr:cNvCxnSpPr/>
      </xdr:nvCxnSpPr>
      <xdr:spPr>
        <a:xfrm flipV="1">
          <a:off x="13512800" y="692065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14817</xdr:rowOff>
    </xdr:from>
    <xdr:to>
      <xdr:col>68</xdr:col>
      <xdr:colOff>203200</xdr:colOff>
      <xdr:row>42</xdr:row>
      <xdr:rowOff>116417</xdr:rowOff>
    </xdr:to>
    <xdr:sp macro="" textlink="">
      <xdr:nvSpPr>
        <xdr:cNvPr id="389" name="フローチャート: 判断 388"/>
        <xdr:cNvSpPr/>
      </xdr:nvSpPr>
      <xdr:spPr>
        <a:xfrm>
          <a:off x="14351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101194</xdr:rowOff>
    </xdr:from>
    <xdr:ext cx="762000" cy="259045"/>
    <xdr:sp macro="" textlink="">
      <xdr:nvSpPr>
        <xdr:cNvPr id="390" name="テキスト ボックス 389"/>
        <xdr:cNvSpPr txBox="1"/>
      </xdr:nvSpPr>
      <xdr:spPr>
        <a:xfrm>
          <a:off x="14020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14817</xdr:rowOff>
    </xdr:from>
    <xdr:to>
      <xdr:col>64</xdr:col>
      <xdr:colOff>152400</xdr:colOff>
      <xdr:row>42</xdr:row>
      <xdr:rowOff>116417</xdr:rowOff>
    </xdr:to>
    <xdr:sp macro="" textlink="">
      <xdr:nvSpPr>
        <xdr:cNvPr id="391" name="フローチャート: 判断 390"/>
        <xdr:cNvSpPr/>
      </xdr:nvSpPr>
      <xdr:spPr>
        <a:xfrm>
          <a:off x="13462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101194</xdr:rowOff>
    </xdr:from>
    <xdr:ext cx="762000" cy="259045"/>
    <xdr:sp macro="" textlink="">
      <xdr:nvSpPr>
        <xdr:cNvPr id="392" name="テキスト ボックス 391"/>
        <xdr:cNvSpPr txBox="1"/>
      </xdr:nvSpPr>
      <xdr:spPr>
        <a:xfrm>
          <a:off x="13131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60113</xdr:rowOff>
    </xdr:from>
    <xdr:to>
      <xdr:col>81</xdr:col>
      <xdr:colOff>95250</xdr:colOff>
      <xdr:row>40</xdr:row>
      <xdr:rowOff>161713</xdr:rowOff>
    </xdr:to>
    <xdr:sp macro="" textlink="">
      <xdr:nvSpPr>
        <xdr:cNvPr id="398" name="楕円 397"/>
        <xdr:cNvSpPr/>
      </xdr:nvSpPr>
      <xdr:spPr>
        <a:xfrm>
          <a:off x="169672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76640</xdr:rowOff>
    </xdr:from>
    <xdr:ext cx="762000" cy="259045"/>
    <xdr:sp macro="" textlink="">
      <xdr:nvSpPr>
        <xdr:cNvPr id="399" name="公債費負担の状況該当値テキスト"/>
        <xdr:cNvSpPr txBox="1"/>
      </xdr:nvSpPr>
      <xdr:spPr>
        <a:xfrm>
          <a:off x="17106900" y="676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27940</xdr:rowOff>
    </xdr:from>
    <xdr:to>
      <xdr:col>77</xdr:col>
      <xdr:colOff>95250</xdr:colOff>
      <xdr:row>40</xdr:row>
      <xdr:rowOff>129540</xdr:rowOff>
    </xdr:to>
    <xdr:sp macro="" textlink="">
      <xdr:nvSpPr>
        <xdr:cNvPr id="400" name="楕円 399"/>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139717</xdr:rowOff>
    </xdr:from>
    <xdr:ext cx="736600" cy="259045"/>
    <xdr:sp macro="" textlink="">
      <xdr:nvSpPr>
        <xdr:cNvPr id="401" name="テキスト ボックス 400"/>
        <xdr:cNvSpPr txBox="1"/>
      </xdr:nvSpPr>
      <xdr:spPr>
        <a:xfrm>
          <a:off x="15798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402" name="楕円 401"/>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139717</xdr:rowOff>
    </xdr:from>
    <xdr:ext cx="762000" cy="259045"/>
    <xdr:sp macro="" textlink="">
      <xdr:nvSpPr>
        <xdr:cNvPr id="403" name="テキスト ボックス 402"/>
        <xdr:cNvSpPr txBox="1"/>
      </xdr:nvSpPr>
      <xdr:spPr>
        <a:xfrm>
          <a:off x="1490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11854</xdr:rowOff>
    </xdr:from>
    <xdr:to>
      <xdr:col>68</xdr:col>
      <xdr:colOff>203200</xdr:colOff>
      <xdr:row>40</xdr:row>
      <xdr:rowOff>113454</xdr:rowOff>
    </xdr:to>
    <xdr:sp macro="" textlink="">
      <xdr:nvSpPr>
        <xdr:cNvPr id="404" name="楕円 403"/>
        <xdr:cNvSpPr/>
      </xdr:nvSpPr>
      <xdr:spPr>
        <a:xfrm>
          <a:off x="14351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123631</xdr:rowOff>
    </xdr:from>
    <xdr:ext cx="762000" cy="259045"/>
    <xdr:sp macro="" textlink="">
      <xdr:nvSpPr>
        <xdr:cNvPr id="405" name="テキスト ボックス 404"/>
        <xdr:cNvSpPr txBox="1"/>
      </xdr:nvSpPr>
      <xdr:spPr>
        <a:xfrm>
          <a:off x="14020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92287</xdr:rowOff>
    </xdr:from>
    <xdr:to>
      <xdr:col>64</xdr:col>
      <xdr:colOff>152400</xdr:colOff>
      <xdr:row>41</xdr:row>
      <xdr:rowOff>22437</xdr:rowOff>
    </xdr:to>
    <xdr:sp macro="" textlink="">
      <xdr:nvSpPr>
        <xdr:cNvPr id="406" name="楕円 405"/>
        <xdr:cNvSpPr/>
      </xdr:nvSpPr>
      <xdr:spPr>
        <a:xfrm>
          <a:off x="13462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32614</xdr:rowOff>
    </xdr:from>
    <xdr:ext cx="762000" cy="259045"/>
    <xdr:sp macro="" textlink="">
      <xdr:nvSpPr>
        <xdr:cNvPr id="407" name="テキスト ボックス 406"/>
        <xdr:cNvSpPr txBox="1"/>
      </xdr:nvSpPr>
      <xdr:spPr>
        <a:xfrm>
          <a:off x="13131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年度決算より数値が算定されている。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バイオマスセンターの建設や二風谷小学校の大規模改修など、大型事業の実施に係る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借入金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増となったため</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39.1</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今後も将来負担比率の数値は算定される見込みであるが、引き続き健全な財政運営に努めていく。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97508</xdr:rowOff>
    </xdr:to>
    <xdr:cxnSp macro="">
      <xdr:nvCxnSpPr>
        <xdr:cNvPr id="436" name="直線コネクタ 435"/>
        <xdr:cNvCxnSpPr/>
      </xdr:nvCxnSpPr>
      <xdr:spPr>
        <a:xfrm flipV="1">
          <a:off x="17018000" y="2370667"/>
          <a:ext cx="0" cy="1498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69585</xdr:rowOff>
    </xdr:from>
    <xdr:ext cx="762000" cy="259045"/>
    <xdr:sp macro="" textlink="">
      <xdr:nvSpPr>
        <xdr:cNvPr id="437" name="将来負担の状況最小値テキスト"/>
        <xdr:cNvSpPr txBox="1"/>
      </xdr:nvSpPr>
      <xdr:spPr>
        <a:xfrm>
          <a:off x="17106900" y="38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97508</xdr:rowOff>
    </xdr:from>
    <xdr:to>
      <xdr:col>81</xdr:col>
      <xdr:colOff>133350</xdr:colOff>
      <xdr:row>22</xdr:row>
      <xdr:rowOff>97508</xdr:rowOff>
    </xdr:to>
    <xdr:cxnSp macro="">
      <xdr:nvCxnSpPr>
        <xdr:cNvPr id="438" name="直線コネクタ 437"/>
        <xdr:cNvCxnSpPr/>
      </xdr:nvCxnSpPr>
      <xdr:spPr>
        <a:xfrm>
          <a:off x="16929100" y="386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167569</xdr:rowOff>
    </xdr:from>
    <xdr:to>
      <xdr:col>81</xdr:col>
      <xdr:colOff>44450</xdr:colOff>
      <xdr:row>16</xdr:row>
      <xdr:rowOff>151624</xdr:rowOff>
    </xdr:to>
    <xdr:cxnSp macro="">
      <xdr:nvCxnSpPr>
        <xdr:cNvPr id="441" name="直線コネクタ 440"/>
        <xdr:cNvCxnSpPr/>
      </xdr:nvCxnSpPr>
      <xdr:spPr>
        <a:xfrm>
          <a:off x="16179800" y="2739319"/>
          <a:ext cx="838200" cy="15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2"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167569</xdr:rowOff>
    </xdr:from>
    <xdr:to>
      <xdr:col>77</xdr:col>
      <xdr:colOff>44450</xdr:colOff>
      <xdr:row>16</xdr:row>
      <xdr:rowOff>138218</xdr:rowOff>
    </xdr:to>
    <xdr:cxnSp macro="">
      <xdr:nvCxnSpPr>
        <xdr:cNvPr id="444" name="直線コネクタ 443"/>
        <xdr:cNvCxnSpPr/>
      </xdr:nvCxnSpPr>
      <xdr:spPr>
        <a:xfrm flipV="1">
          <a:off x="15290800" y="2739319"/>
          <a:ext cx="889000" cy="14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163407</xdr:rowOff>
    </xdr:from>
    <xdr:to>
      <xdr:col>72</xdr:col>
      <xdr:colOff>203200</xdr:colOff>
      <xdr:row>16</xdr:row>
      <xdr:rowOff>138218</xdr:rowOff>
    </xdr:to>
    <xdr:cxnSp macro="">
      <xdr:nvCxnSpPr>
        <xdr:cNvPr id="447" name="直線コネクタ 446"/>
        <xdr:cNvCxnSpPr/>
      </xdr:nvCxnSpPr>
      <xdr:spPr>
        <a:xfrm>
          <a:off x="14401800" y="2563707"/>
          <a:ext cx="889000" cy="31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8" name="フローチャート: 判断 447"/>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9" name="テキスト ボックス 448"/>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50" name="フローチャート: 判断 449"/>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1" name="テキスト ボックス 450"/>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2" name="フローチャート: 判断 451"/>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3" name="テキスト ボックス 452"/>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100824</xdr:rowOff>
    </xdr:from>
    <xdr:to>
      <xdr:col>81</xdr:col>
      <xdr:colOff>95250</xdr:colOff>
      <xdr:row>17</xdr:row>
      <xdr:rowOff>30974</xdr:rowOff>
    </xdr:to>
    <xdr:sp macro="" textlink="">
      <xdr:nvSpPr>
        <xdr:cNvPr id="459" name="楕円 458"/>
        <xdr:cNvSpPr/>
      </xdr:nvSpPr>
      <xdr:spPr>
        <a:xfrm>
          <a:off x="16967200" y="284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72901</xdr:rowOff>
    </xdr:from>
    <xdr:ext cx="762000" cy="259045"/>
    <xdr:sp macro="" textlink="">
      <xdr:nvSpPr>
        <xdr:cNvPr id="460" name="将来負担の状況該当値テキスト"/>
        <xdr:cNvSpPr txBox="1"/>
      </xdr:nvSpPr>
      <xdr:spPr>
        <a:xfrm>
          <a:off x="17106900" y="2816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116769</xdr:rowOff>
    </xdr:from>
    <xdr:to>
      <xdr:col>77</xdr:col>
      <xdr:colOff>95250</xdr:colOff>
      <xdr:row>16</xdr:row>
      <xdr:rowOff>46919</xdr:rowOff>
    </xdr:to>
    <xdr:sp macro="" textlink="">
      <xdr:nvSpPr>
        <xdr:cNvPr id="461" name="楕円 460"/>
        <xdr:cNvSpPr/>
      </xdr:nvSpPr>
      <xdr:spPr>
        <a:xfrm>
          <a:off x="16129000" y="268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31696</xdr:rowOff>
    </xdr:from>
    <xdr:ext cx="736600" cy="259045"/>
    <xdr:sp macro="" textlink="">
      <xdr:nvSpPr>
        <xdr:cNvPr id="462" name="テキスト ボックス 461"/>
        <xdr:cNvSpPr txBox="1"/>
      </xdr:nvSpPr>
      <xdr:spPr>
        <a:xfrm>
          <a:off x="15798800" y="2774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87418</xdr:rowOff>
    </xdr:from>
    <xdr:to>
      <xdr:col>73</xdr:col>
      <xdr:colOff>44450</xdr:colOff>
      <xdr:row>17</xdr:row>
      <xdr:rowOff>17568</xdr:rowOff>
    </xdr:to>
    <xdr:sp macro="" textlink="">
      <xdr:nvSpPr>
        <xdr:cNvPr id="463" name="楕円 462"/>
        <xdr:cNvSpPr/>
      </xdr:nvSpPr>
      <xdr:spPr>
        <a:xfrm>
          <a:off x="15240000" y="283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2345</xdr:rowOff>
    </xdr:from>
    <xdr:ext cx="762000" cy="259045"/>
    <xdr:sp macro="" textlink="">
      <xdr:nvSpPr>
        <xdr:cNvPr id="464" name="テキスト ボックス 463"/>
        <xdr:cNvSpPr txBox="1"/>
      </xdr:nvSpPr>
      <xdr:spPr>
        <a:xfrm>
          <a:off x="14909800" y="2916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112607</xdr:rowOff>
    </xdr:from>
    <xdr:to>
      <xdr:col>68</xdr:col>
      <xdr:colOff>203200</xdr:colOff>
      <xdr:row>15</xdr:row>
      <xdr:rowOff>42757</xdr:rowOff>
    </xdr:to>
    <xdr:sp macro="" textlink="">
      <xdr:nvSpPr>
        <xdr:cNvPr id="465" name="楕円 464"/>
        <xdr:cNvSpPr/>
      </xdr:nvSpPr>
      <xdr:spPr>
        <a:xfrm>
          <a:off x="14351000" y="251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27534</xdr:rowOff>
    </xdr:from>
    <xdr:ext cx="762000" cy="259045"/>
    <xdr:sp macro="" textlink="">
      <xdr:nvSpPr>
        <xdr:cNvPr id="466" name="テキスト ボックス 465"/>
        <xdr:cNvSpPr txBox="1"/>
      </xdr:nvSpPr>
      <xdr:spPr>
        <a:xfrm>
          <a:off x="14020800" y="259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北海道平取町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4,785
4,694
743.09
7,940,967
7,865,527
75,318
3,543,366
7,937,666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39.1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％」と類似団体平均値を上回っている。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会計年度任用職員制度の影響により物件費で計上されていた職員分が人件費となったことが大幅増の要因となっている。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今後も、再任用制度の有効活</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用</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等、適正な定員管理を図りながら抑制に努める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41</xdr:row>
      <xdr:rowOff>10414</xdr:rowOff>
    </xdr:to>
    <xdr:cxnSp macro="">
      <xdr:nvCxnSpPr>
        <xdr:cNvPr id="59" name="直線コネクタ 58"/>
        <xdr:cNvCxnSpPr/>
      </xdr:nvCxnSpPr>
      <xdr:spPr>
        <a:xfrm flipV="1">
          <a:off x="4826000" y="58420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2" name="人件費最大値テキスト"/>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3" name="直線コネクタ 62"/>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38</xdr:row>
      <xdr:rowOff>136144</xdr:rowOff>
    </xdr:to>
    <xdr:cxnSp macro="">
      <xdr:nvCxnSpPr>
        <xdr:cNvPr id="64" name="直線コネクタ 63"/>
        <xdr:cNvCxnSpPr/>
      </xdr:nvCxnSpPr>
      <xdr:spPr>
        <a:xfrm>
          <a:off x="3987800" y="657352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53865</xdr:rowOff>
    </xdr:from>
    <xdr:ext cx="762000" cy="259045"/>
    <xdr:sp macro="" textlink="">
      <xdr:nvSpPr>
        <xdr:cNvPr id="65" name="人件費平均値テキスト"/>
        <xdr:cNvSpPr txBox="1"/>
      </xdr:nvSpPr>
      <xdr:spPr>
        <a:xfrm>
          <a:off x="4914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26416</xdr:rowOff>
    </xdr:from>
    <xdr:to>
      <xdr:col>19</xdr:col>
      <xdr:colOff>187325</xdr:colOff>
      <xdr:row>38</xdr:row>
      <xdr:rowOff>58420</xdr:rowOff>
    </xdr:to>
    <xdr:cxnSp macro="">
      <xdr:nvCxnSpPr>
        <xdr:cNvPr id="67" name="直線コネクタ 66"/>
        <xdr:cNvCxnSpPr/>
      </xdr:nvCxnSpPr>
      <xdr:spPr>
        <a:xfrm>
          <a:off x="3098800" y="65415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147574</xdr:rowOff>
    </xdr:from>
    <xdr:to>
      <xdr:col>15</xdr:col>
      <xdr:colOff>98425</xdr:colOff>
      <xdr:row>38</xdr:row>
      <xdr:rowOff>26416</xdr:rowOff>
    </xdr:to>
    <xdr:cxnSp macro="">
      <xdr:nvCxnSpPr>
        <xdr:cNvPr id="70" name="直線コネクタ 69"/>
        <xdr:cNvCxnSpPr/>
      </xdr:nvCxnSpPr>
      <xdr:spPr>
        <a:xfrm>
          <a:off x="2209800" y="649122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37</xdr:row>
      <xdr:rowOff>147574</xdr:rowOff>
    </xdr:to>
    <xdr:cxnSp macro="">
      <xdr:nvCxnSpPr>
        <xdr:cNvPr id="73" name="直線コネクタ 72"/>
        <xdr:cNvCxnSpPr/>
      </xdr:nvCxnSpPr>
      <xdr:spPr>
        <a:xfrm>
          <a:off x="1320800" y="64592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94488</xdr:rowOff>
    </xdr:from>
    <xdr:to>
      <xdr:col>6</xdr:col>
      <xdr:colOff>171450</xdr:colOff>
      <xdr:row>37</xdr:row>
      <xdr:rowOff>24638</xdr:rowOff>
    </xdr:to>
    <xdr:sp macro="" textlink="">
      <xdr:nvSpPr>
        <xdr:cNvPr id="76" name="フローチャート: 判断 75"/>
        <xdr:cNvSpPr/>
      </xdr:nvSpPr>
      <xdr:spPr>
        <a:xfrm>
          <a:off x="1270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34815</xdr:rowOff>
    </xdr:from>
    <xdr:ext cx="762000" cy="259045"/>
    <xdr:sp macro="" textlink="">
      <xdr:nvSpPr>
        <xdr:cNvPr id="77" name="テキスト ボックス 76"/>
        <xdr:cNvSpPr txBox="1"/>
      </xdr:nvSpPr>
      <xdr:spPr>
        <a:xfrm>
          <a:off x="939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85344</xdr:rowOff>
    </xdr:from>
    <xdr:to>
      <xdr:col>24</xdr:col>
      <xdr:colOff>76200</xdr:colOff>
      <xdr:row>39</xdr:row>
      <xdr:rowOff>15494</xdr:rowOff>
    </xdr:to>
    <xdr:sp macro="" textlink="">
      <xdr:nvSpPr>
        <xdr:cNvPr id="83" name="楕円 82"/>
        <xdr:cNvSpPr/>
      </xdr:nvSpPr>
      <xdr:spPr>
        <a:xfrm>
          <a:off x="47752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57421</xdr:rowOff>
    </xdr:from>
    <xdr:ext cx="762000" cy="259045"/>
    <xdr:sp macro="" textlink="">
      <xdr:nvSpPr>
        <xdr:cNvPr id="84" name="人件費該当値テキスト"/>
        <xdr:cNvSpPr txBox="1"/>
      </xdr:nvSpPr>
      <xdr:spPr>
        <a:xfrm>
          <a:off x="49149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xdr:rowOff>
    </xdr:from>
    <xdr:to>
      <xdr:col>20</xdr:col>
      <xdr:colOff>38100</xdr:colOff>
      <xdr:row>38</xdr:row>
      <xdr:rowOff>109220</xdr:rowOff>
    </xdr:to>
    <xdr:sp macro="" textlink="">
      <xdr:nvSpPr>
        <xdr:cNvPr id="85" name="楕円 84"/>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93997</xdr:rowOff>
    </xdr:from>
    <xdr:ext cx="736600" cy="259045"/>
    <xdr:sp macro="" textlink="">
      <xdr:nvSpPr>
        <xdr:cNvPr id="86" name="テキスト ボックス 85"/>
        <xdr:cNvSpPr txBox="1"/>
      </xdr:nvSpPr>
      <xdr:spPr>
        <a:xfrm>
          <a:off x="3606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147066</xdr:rowOff>
    </xdr:from>
    <xdr:to>
      <xdr:col>15</xdr:col>
      <xdr:colOff>149225</xdr:colOff>
      <xdr:row>38</xdr:row>
      <xdr:rowOff>77215</xdr:rowOff>
    </xdr:to>
    <xdr:sp macro="" textlink="">
      <xdr:nvSpPr>
        <xdr:cNvPr id="87" name="楕円 86"/>
        <xdr:cNvSpPr/>
      </xdr:nvSpPr>
      <xdr:spPr>
        <a:xfrm>
          <a:off x="3048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61993</xdr:rowOff>
    </xdr:from>
    <xdr:ext cx="762000" cy="259045"/>
    <xdr:sp macro="" textlink="">
      <xdr:nvSpPr>
        <xdr:cNvPr id="88" name="テキスト ボックス 87"/>
        <xdr:cNvSpPr txBox="1"/>
      </xdr:nvSpPr>
      <xdr:spPr>
        <a:xfrm>
          <a:off x="2717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96774</xdr:rowOff>
    </xdr:from>
    <xdr:to>
      <xdr:col>11</xdr:col>
      <xdr:colOff>60325</xdr:colOff>
      <xdr:row>38</xdr:row>
      <xdr:rowOff>26924</xdr:rowOff>
    </xdr:to>
    <xdr:sp macro="" textlink="">
      <xdr:nvSpPr>
        <xdr:cNvPr id="89" name="楕円 88"/>
        <xdr:cNvSpPr/>
      </xdr:nvSpPr>
      <xdr:spPr>
        <a:xfrm>
          <a:off x="2159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11701</xdr:rowOff>
    </xdr:from>
    <xdr:ext cx="762000" cy="259045"/>
    <xdr:sp macro="" textlink="">
      <xdr:nvSpPr>
        <xdr:cNvPr id="90" name="テキスト ボックス 89"/>
        <xdr:cNvSpPr txBox="1"/>
      </xdr:nvSpPr>
      <xdr:spPr>
        <a:xfrm>
          <a:off x="1828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1" name="楕円 90"/>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2" name="テキスト ボックス 91"/>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14.0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％」と類似団体平均値並みとなった。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会計年度任用職員制度の影響により物件費で計上されていた職員分が人件費となったことが大幅</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の要因となっている。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今後も、各種経費の削減に取組み、改善に努める。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8128</xdr:rowOff>
    </xdr:from>
    <xdr:to>
      <xdr:col>82</xdr:col>
      <xdr:colOff>107950</xdr:colOff>
      <xdr:row>20</xdr:row>
      <xdr:rowOff>40132</xdr:rowOff>
    </xdr:to>
    <xdr:cxnSp macro="">
      <xdr:nvCxnSpPr>
        <xdr:cNvPr id="117" name="直線コネクタ 116"/>
        <xdr:cNvCxnSpPr/>
      </xdr:nvCxnSpPr>
      <xdr:spPr>
        <a:xfrm flipV="1">
          <a:off x="16510000" y="240842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12209</xdr:rowOff>
    </xdr:from>
    <xdr:ext cx="762000" cy="259045"/>
    <xdr:sp macro="" textlink="">
      <xdr:nvSpPr>
        <xdr:cNvPr id="118" name="物件費最小値テキスト"/>
        <xdr:cNvSpPr txBox="1"/>
      </xdr:nvSpPr>
      <xdr:spPr>
        <a:xfrm>
          <a:off x="16598900" y="344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40132</xdr:rowOff>
    </xdr:from>
    <xdr:to>
      <xdr:col>82</xdr:col>
      <xdr:colOff>196850</xdr:colOff>
      <xdr:row>20</xdr:row>
      <xdr:rowOff>40132</xdr:rowOff>
    </xdr:to>
    <xdr:cxnSp macro="">
      <xdr:nvCxnSpPr>
        <xdr:cNvPr id="119" name="直線コネクタ 118"/>
        <xdr:cNvCxnSpPr/>
      </xdr:nvCxnSpPr>
      <xdr:spPr>
        <a:xfrm>
          <a:off x="16421100" y="34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94505</xdr:rowOff>
    </xdr:from>
    <xdr:ext cx="762000" cy="259045"/>
    <xdr:sp macro="" textlink="">
      <xdr:nvSpPr>
        <xdr:cNvPr id="120" name="物件費最大値テキスト"/>
        <xdr:cNvSpPr txBox="1"/>
      </xdr:nvSpPr>
      <xdr:spPr>
        <a:xfrm>
          <a:off x="16598900" y="215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8128</xdr:rowOff>
    </xdr:from>
    <xdr:to>
      <xdr:col>82</xdr:col>
      <xdr:colOff>196850</xdr:colOff>
      <xdr:row>14</xdr:row>
      <xdr:rowOff>8128</xdr:rowOff>
    </xdr:to>
    <xdr:cxnSp macro="">
      <xdr:nvCxnSpPr>
        <xdr:cNvPr id="121" name="直線コネクタ 120"/>
        <xdr:cNvCxnSpPr/>
      </xdr:nvCxnSpPr>
      <xdr:spPr>
        <a:xfrm>
          <a:off x="16421100" y="240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28702</xdr:rowOff>
    </xdr:from>
    <xdr:to>
      <xdr:col>82</xdr:col>
      <xdr:colOff>107950</xdr:colOff>
      <xdr:row>18</xdr:row>
      <xdr:rowOff>17272</xdr:rowOff>
    </xdr:to>
    <xdr:cxnSp macro="">
      <xdr:nvCxnSpPr>
        <xdr:cNvPr id="122" name="直線コネクタ 121"/>
        <xdr:cNvCxnSpPr/>
      </xdr:nvCxnSpPr>
      <xdr:spPr>
        <a:xfrm flipV="1">
          <a:off x="15671800" y="2943352"/>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3" name="物件費平均値テキスト"/>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4" name="フローチャート: 判断 123"/>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17272</xdr:rowOff>
    </xdr:from>
    <xdr:to>
      <xdr:col>78</xdr:col>
      <xdr:colOff>69850</xdr:colOff>
      <xdr:row>18</xdr:row>
      <xdr:rowOff>40132</xdr:rowOff>
    </xdr:to>
    <xdr:cxnSp macro="">
      <xdr:nvCxnSpPr>
        <xdr:cNvPr id="125" name="直線コネクタ 124"/>
        <xdr:cNvCxnSpPr/>
      </xdr:nvCxnSpPr>
      <xdr:spPr>
        <a:xfrm flipV="1">
          <a:off x="14782800" y="31033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6" name="フローチャート: 判断 125"/>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27" name="テキスト ボックス 126"/>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40132</xdr:rowOff>
    </xdr:from>
    <xdr:to>
      <xdr:col>73</xdr:col>
      <xdr:colOff>180975</xdr:colOff>
      <xdr:row>18</xdr:row>
      <xdr:rowOff>40132</xdr:rowOff>
    </xdr:to>
    <xdr:cxnSp macro="">
      <xdr:nvCxnSpPr>
        <xdr:cNvPr id="128" name="直線コネクタ 127"/>
        <xdr:cNvCxnSpPr/>
      </xdr:nvCxnSpPr>
      <xdr:spPr>
        <a:xfrm>
          <a:off x="13893800" y="31262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5334</xdr:rowOff>
    </xdr:from>
    <xdr:to>
      <xdr:col>74</xdr:col>
      <xdr:colOff>31750</xdr:colOff>
      <xdr:row>17</xdr:row>
      <xdr:rowOff>106934</xdr:rowOff>
    </xdr:to>
    <xdr:sp macro="" textlink="">
      <xdr:nvSpPr>
        <xdr:cNvPr id="129" name="フローチャート: 判断 128"/>
        <xdr:cNvSpPr/>
      </xdr:nvSpPr>
      <xdr:spPr>
        <a:xfrm>
          <a:off x="14732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117111</xdr:rowOff>
    </xdr:from>
    <xdr:ext cx="762000" cy="259045"/>
    <xdr:sp macro="" textlink="">
      <xdr:nvSpPr>
        <xdr:cNvPr id="130" name="テキスト ボックス 129"/>
        <xdr:cNvSpPr txBox="1"/>
      </xdr:nvSpPr>
      <xdr:spPr>
        <a:xfrm>
          <a:off x="14401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156718</xdr:rowOff>
    </xdr:from>
    <xdr:to>
      <xdr:col>69</xdr:col>
      <xdr:colOff>92075</xdr:colOff>
      <xdr:row>18</xdr:row>
      <xdr:rowOff>40132</xdr:rowOff>
    </xdr:to>
    <xdr:cxnSp macro="">
      <xdr:nvCxnSpPr>
        <xdr:cNvPr id="131" name="直線コネクタ 130"/>
        <xdr:cNvCxnSpPr/>
      </xdr:nvCxnSpPr>
      <xdr:spPr>
        <a:xfrm>
          <a:off x="13004800" y="30713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2" name="フローチャート: 判断 131"/>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98823</xdr:rowOff>
    </xdr:from>
    <xdr:ext cx="762000" cy="259045"/>
    <xdr:sp macro="" textlink="">
      <xdr:nvSpPr>
        <xdr:cNvPr id="133" name="テキスト ボックス 132"/>
        <xdr:cNvSpPr txBox="1"/>
      </xdr:nvSpPr>
      <xdr:spPr>
        <a:xfrm>
          <a:off x="13512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126492</xdr:rowOff>
    </xdr:from>
    <xdr:to>
      <xdr:col>65</xdr:col>
      <xdr:colOff>53975</xdr:colOff>
      <xdr:row>17</xdr:row>
      <xdr:rowOff>56642</xdr:rowOff>
    </xdr:to>
    <xdr:sp macro="" textlink="">
      <xdr:nvSpPr>
        <xdr:cNvPr id="134" name="フローチャート: 判断 133"/>
        <xdr:cNvSpPr/>
      </xdr:nvSpPr>
      <xdr:spPr>
        <a:xfrm>
          <a:off x="12954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66819</xdr:rowOff>
    </xdr:from>
    <xdr:ext cx="762000" cy="259045"/>
    <xdr:sp macro="" textlink="">
      <xdr:nvSpPr>
        <xdr:cNvPr id="135" name="テキスト ボックス 134"/>
        <xdr:cNvSpPr txBox="1"/>
      </xdr:nvSpPr>
      <xdr:spPr>
        <a:xfrm>
          <a:off x="12623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149352</xdr:rowOff>
    </xdr:from>
    <xdr:to>
      <xdr:col>82</xdr:col>
      <xdr:colOff>158750</xdr:colOff>
      <xdr:row>17</xdr:row>
      <xdr:rowOff>79502</xdr:rowOff>
    </xdr:to>
    <xdr:sp macro="" textlink="">
      <xdr:nvSpPr>
        <xdr:cNvPr id="141" name="楕円 140"/>
        <xdr:cNvSpPr/>
      </xdr:nvSpPr>
      <xdr:spPr>
        <a:xfrm>
          <a:off x="164592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121429</xdr:rowOff>
    </xdr:from>
    <xdr:ext cx="762000" cy="259045"/>
    <xdr:sp macro="" textlink="">
      <xdr:nvSpPr>
        <xdr:cNvPr id="142" name="物件費該当値テキスト"/>
        <xdr:cNvSpPr txBox="1"/>
      </xdr:nvSpPr>
      <xdr:spPr>
        <a:xfrm>
          <a:off x="165989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137922</xdr:rowOff>
    </xdr:from>
    <xdr:to>
      <xdr:col>78</xdr:col>
      <xdr:colOff>120650</xdr:colOff>
      <xdr:row>18</xdr:row>
      <xdr:rowOff>68072</xdr:rowOff>
    </xdr:to>
    <xdr:sp macro="" textlink="">
      <xdr:nvSpPr>
        <xdr:cNvPr id="143" name="楕円 142"/>
        <xdr:cNvSpPr/>
      </xdr:nvSpPr>
      <xdr:spPr>
        <a:xfrm>
          <a:off x="15621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52849</xdr:rowOff>
    </xdr:from>
    <xdr:ext cx="736600" cy="259045"/>
    <xdr:sp macro="" textlink="">
      <xdr:nvSpPr>
        <xdr:cNvPr id="144" name="テキスト ボックス 143"/>
        <xdr:cNvSpPr txBox="1"/>
      </xdr:nvSpPr>
      <xdr:spPr>
        <a:xfrm>
          <a:off x="15290800" y="313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160782</xdr:rowOff>
    </xdr:from>
    <xdr:to>
      <xdr:col>74</xdr:col>
      <xdr:colOff>31750</xdr:colOff>
      <xdr:row>18</xdr:row>
      <xdr:rowOff>90932</xdr:rowOff>
    </xdr:to>
    <xdr:sp macro="" textlink="">
      <xdr:nvSpPr>
        <xdr:cNvPr id="145" name="楕円 144"/>
        <xdr:cNvSpPr/>
      </xdr:nvSpPr>
      <xdr:spPr>
        <a:xfrm>
          <a:off x="14732000" y="307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75709</xdr:rowOff>
    </xdr:from>
    <xdr:ext cx="762000" cy="259045"/>
    <xdr:sp macro="" textlink="">
      <xdr:nvSpPr>
        <xdr:cNvPr id="146" name="テキスト ボックス 145"/>
        <xdr:cNvSpPr txBox="1"/>
      </xdr:nvSpPr>
      <xdr:spPr>
        <a:xfrm>
          <a:off x="14401800" y="316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160782</xdr:rowOff>
    </xdr:from>
    <xdr:to>
      <xdr:col>69</xdr:col>
      <xdr:colOff>142875</xdr:colOff>
      <xdr:row>18</xdr:row>
      <xdr:rowOff>90932</xdr:rowOff>
    </xdr:to>
    <xdr:sp macro="" textlink="">
      <xdr:nvSpPr>
        <xdr:cNvPr id="147" name="楕円 146"/>
        <xdr:cNvSpPr/>
      </xdr:nvSpPr>
      <xdr:spPr>
        <a:xfrm>
          <a:off x="13843000" y="307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75709</xdr:rowOff>
    </xdr:from>
    <xdr:ext cx="762000" cy="259045"/>
    <xdr:sp macro="" textlink="">
      <xdr:nvSpPr>
        <xdr:cNvPr id="148" name="テキスト ボックス 147"/>
        <xdr:cNvSpPr txBox="1"/>
      </xdr:nvSpPr>
      <xdr:spPr>
        <a:xfrm>
          <a:off x="13512800" y="316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105918</xdr:rowOff>
    </xdr:from>
    <xdr:to>
      <xdr:col>65</xdr:col>
      <xdr:colOff>53975</xdr:colOff>
      <xdr:row>18</xdr:row>
      <xdr:rowOff>36068</xdr:rowOff>
    </xdr:to>
    <xdr:sp macro="" textlink="">
      <xdr:nvSpPr>
        <xdr:cNvPr id="149" name="楕円 148"/>
        <xdr:cNvSpPr/>
      </xdr:nvSpPr>
      <xdr:spPr>
        <a:xfrm>
          <a:off x="12954000" y="302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20845</xdr:rowOff>
    </xdr:from>
    <xdr:ext cx="762000" cy="259045"/>
    <xdr:sp macro="" textlink="">
      <xdr:nvSpPr>
        <xdr:cNvPr id="150" name="テキスト ボックス 149"/>
        <xdr:cNvSpPr txBox="1"/>
      </xdr:nvSpPr>
      <xdr:spPr>
        <a:xfrm>
          <a:off x="12623800" y="310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平均値を</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上回ってはいるが、前年より低い数値となっている。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今後は、高齢化による社会保障費の増加が見込まれるが、現水準の維持に努める。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146050</xdr:rowOff>
    </xdr:to>
    <xdr:cxnSp macro="">
      <xdr:nvCxnSpPr>
        <xdr:cNvPr id="177" name="直線コネクタ 176"/>
        <xdr:cNvCxnSpPr/>
      </xdr:nvCxnSpPr>
      <xdr:spPr>
        <a:xfrm flipV="1">
          <a:off x="4826000" y="9194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78"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79" name="直線コネクタ 178"/>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0" name="扶助費最大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1" name="直線コネクタ 180"/>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107950</xdr:rowOff>
    </xdr:from>
    <xdr:to>
      <xdr:col>24</xdr:col>
      <xdr:colOff>25400</xdr:colOff>
      <xdr:row>57</xdr:row>
      <xdr:rowOff>50800</xdr:rowOff>
    </xdr:to>
    <xdr:cxnSp macro="">
      <xdr:nvCxnSpPr>
        <xdr:cNvPr id="182" name="直線コネクタ 181"/>
        <xdr:cNvCxnSpPr/>
      </xdr:nvCxnSpPr>
      <xdr:spPr>
        <a:xfrm flipV="1">
          <a:off x="3987800" y="97091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168927</xdr:rowOff>
    </xdr:from>
    <xdr:ext cx="762000" cy="259045"/>
    <xdr:sp macro="" textlink="">
      <xdr:nvSpPr>
        <xdr:cNvPr id="183" name="扶助費平均値テキスト"/>
        <xdr:cNvSpPr txBox="1"/>
      </xdr:nvSpPr>
      <xdr:spPr>
        <a:xfrm>
          <a:off x="4914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50800</xdr:rowOff>
    </xdr:to>
    <xdr:cxnSp macro="">
      <xdr:nvCxnSpPr>
        <xdr:cNvPr id="185" name="直線コネクタ 184"/>
        <xdr:cNvCxnSpPr/>
      </xdr:nvCxnSpPr>
      <xdr:spPr>
        <a:xfrm>
          <a:off x="3098800" y="9766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114300</xdr:rowOff>
    </xdr:from>
    <xdr:to>
      <xdr:col>20</xdr:col>
      <xdr:colOff>38100</xdr:colOff>
      <xdr:row>58</xdr:row>
      <xdr:rowOff>44450</xdr:rowOff>
    </xdr:to>
    <xdr:sp macro="" textlink="">
      <xdr:nvSpPr>
        <xdr:cNvPr id="186" name="フローチャート: 判断 185"/>
        <xdr:cNvSpPr/>
      </xdr:nvSpPr>
      <xdr:spPr>
        <a:xfrm>
          <a:off x="3937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29227</xdr:rowOff>
    </xdr:from>
    <xdr:ext cx="736600" cy="259045"/>
    <xdr:sp macro="" textlink="">
      <xdr:nvSpPr>
        <xdr:cNvPr id="187" name="テキスト ボックス 186"/>
        <xdr:cNvSpPr txBox="1"/>
      </xdr:nvSpPr>
      <xdr:spPr>
        <a:xfrm>
          <a:off x="3606800" y="997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31750</xdr:rowOff>
    </xdr:from>
    <xdr:to>
      <xdr:col>15</xdr:col>
      <xdr:colOff>98425</xdr:colOff>
      <xdr:row>56</xdr:row>
      <xdr:rowOff>165100</xdr:rowOff>
    </xdr:to>
    <xdr:cxnSp macro="">
      <xdr:nvCxnSpPr>
        <xdr:cNvPr id="188" name="直線コネクタ 187"/>
        <xdr:cNvCxnSpPr/>
      </xdr:nvCxnSpPr>
      <xdr:spPr>
        <a:xfrm>
          <a:off x="2209800" y="96329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89" name="フローチャート: 判断 188"/>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190" name="テキスト ボックス 189"/>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31750</xdr:rowOff>
    </xdr:from>
    <xdr:to>
      <xdr:col>11</xdr:col>
      <xdr:colOff>9525</xdr:colOff>
      <xdr:row>57</xdr:row>
      <xdr:rowOff>12700</xdr:rowOff>
    </xdr:to>
    <xdr:cxnSp macro="">
      <xdr:nvCxnSpPr>
        <xdr:cNvPr id="191" name="直線コネクタ 190"/>
        <xdr:cNvCxnSpPr/>
      </xdr:nvCxnSpPr>
      <xdr:spPr>
        <a:xfrm flipV="1">
          <a:off x="1320800" y="96329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2" name="フローチャート: 判断 191"/>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3" name="テキスト ボックス 192"/>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194" name="フローチャート: 判断 193"/>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195" name="テキスト ボックス 194"/>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201" name="楕円 200"/>
        <xdr:cNvSpPr/>
      </xdr:nvSpPr>
      <xdr:spPr>
        <a:xfrm>
          <a:off x="47752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29227</xdr:rowOff>
    </xdr:from>
    <xdr:ext cx="762000" cy="259045"/>
    <xdr:sp macro="" textlink="">
      <xdr:nvSpPr>
        <xdr:cNvPr id="202" name="扶助費該当値テキスト"/>
        <xdr:cNvSpPr txBox="1"/>
      </xdr:nvSpPr>
      <xdr:spPr>
        <a:xfrm>
          <a:off x="49149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0</xdr:rowOff>
    </xdr:from>
    <xdr:to>
      <xdr:col>20</xdr:col>
      <xdr:colOff>38100</xdr:colOff>
      <xdr:row>57</xdr:row>
      <xdr:rowOff>101600</xdr:rowOff>
    </xdr:to>
    <xdr:sp macro="" textlink="">
      <xdr:nvSpPr>
        <xdr:cNvPr id="203" name="楕円 202"/>
        <xdr:cNvSpPr/>
      </xdr:nvSpPr>
      <xdr:spPr>
        <a:xfrm>
          <a:off x="3937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111777</xdr:rowOff>
    </xdr:from>
    <xdr:ext cx="736600" cy="259045"/>
    <xdr:sp macro="" textlink="">
      <xdr:nvSpPr>
        <xdr:cNvPr id="204" name="テキスト ボックス 203"/>
        <xdr:cNvSpPr txBox="1"/>
      </xdr:nvSpPr>
      <xdr:spPr>
        <a:xfrm>
          <a:off x="3606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05" name="楕円 204"/>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206" name="テキスト ボックス 205"/>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152400</xdr:rowOff>
    </xdr:from>
    <xdr:to>
      <xdr:col>11</xdr:col>
      <xdr:colOff>60325</xdr:colOff>
      <xdr:row>56</xdr:row>
      <xdr:rowOff>82550</xdr:rowOff>
    </xdr:to>
    <xdr:sp macro="" textlink="">
      <xdr:nvSpPr>
        <xdr:cNvPr id="207" name="楕円 206"/>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208" name="テキスト ボックス 207"/>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209" name="楕円 208"/>
        <xdr:cNvSpPr/>
      </xdr:nvSpPr>
      <xdr:spPr>
        <a:xfrm>
          <a:off x="1270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73677</xdr:rowOff>
    </xdr:from>
    <xdr:ext cx="762000" cy="259045"/>
    <xdr:sp macro="" textlink="">
      <xdr:nvSpPr>
        <xdr:cNvPr id="210" name="テキスト ボックス 209"/>
        <xdr:cNvSpPr txBox="1"/>
      </xdr:nvSpPr>
      <xdr:spPr>
        <a:xfrm>
          <a:off x="939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その他の主な内訳は、特別会計への繰出金となり、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類似団体平均値を下回っている。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今後も、引き続き繰出金の抑制に努める。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100330</xdr:rowOff>
    </xdr:to>
    <xdr:cxnSp macro="">
      <xdr:nvCxnSpPr>
        <xdr:cNvPr id="237" name="直線コネクタ 236"/>
        <xdr:cNvCxnSpPr/>
      </xdr:nvCxnSpPr>
      <xdr:spPr>
        <a:xfrm flipV="1">
          <a:off x="16510000" y="908812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72407</xdr:rowOff>
    </xdr:from>
    <xdr:ext cx="762000" cy="259045"/>
    <xdr:sp macro="" textlink="">
      <xdr:nvSpPr>
        <xdr:cNvPr id="238" name="その他最小値テキスト"/>
        <xdr:cNvSpPr txBox="1"/>
      </xdr:nvSpPr>
      <xdr:spPr>
        <a:xfrm>
          <a:off x="16598900" y="1035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100330</xdr:rowOff>
    </xdr:from>
    <xdr:to>
      <xdr:col>82</xdr:col>
      <xdr:colOff>196850</xdr:colOff>
      <xdr:row>60</xdr:row>
      <xdr:rowOff>100330</xdr:rowOff>
    </xdr:to>
    <xdr:cxnSp macro="">
      <xdr:nvCxnSpPr>
        <xdr:cNvPr id="239" name="直線コネクタ 238"/>
        <xdr:cNvCxnSpPr/>
      </xdr:nvCxnSpPr>
      <xdr:spPr>
        <a:xfrm>
          <a:off x="16421100" y="10387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0"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1" name="直線コネクタ 240"/>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5080</xdr:rowOff>
    </xdr:from>
    <xdr:to>
      <xdr:col>82</xdr:col>
      <xdr:colOff>107950</xdr:colOff>
      <xdr:row>54</xdr:row>
      <xdr:rowOff>27940</xdr:rowOff>
    </xdr:to>
    <xdr:cxnSp macro="">
      <xdr:nvCxnSpPr>
        <xdr:cNvPr id="242" name="直線コネクタ 241"/>
        <xdr:cNvCxnSpPr/>
      </xdr:nvCxnSpPr>
      <xdr:spPr>
        <a:xfrm flipV="1">
          <a:off x="15671800" y="92633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2557</xdr:rowOff>
    </xdr:from>
    <xdr:ext cx="762000" cy="259045"/>
    <xdr:sp macro="" textlink="">
      <xdr:nvSpPr>
        <xdr:cNvPr id="243" name="その他平均値テキスト"/>
        <xdr:cNvSpPr txBox="1"/>
      </xdr:nvSpPr>
      <xdr:spPr>
        <a:xfrm>
          <a:off x="16598900" y="9432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30480</xdr:rowOff>
    </xdr:from>
    <xdr:to>
      <xdr:col>82</xdr:col>
      <xdr:colOff>158750</xdr:colOff>
      <xdr:row>55</xdr:row>
      <xdr:rowOff>132080</xdr:rowOff>
    </xdr:to>
    <xdr:sp macro="" textlink="">
      <xdr:nvSpPr>
        <xdr:cNvPr id="244" name="フローチャート: 判断 243"/>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1270</xdr:rowOff>
    </xdr:from>
    <xdr:to>
      <xdr:col>78</xdr:col>
      <xdr:colOff>69850</xdr:colOff>
      <xdr:row>54</xdr:row>
      <xdr:rowOff>27940</xdr:rowOff>
    </xdr:to>
    <xdr:cxnSp macro="">
      <xdr:nvCxnSpPr>
        <xdr:cNvPr id="245" name="直線コネクタ 244"/>
        <xdr:cNvCxnSpPr/>
      </xdr:nvCxnSpPr>
      <xdr:spPr>
        <a:xfrm>
          <a:off x="14782800" y="92595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68580</xdr:rowOff>
    </xdr:from>
    <xdr:to>
      <xdr:col>78</xdr:col>
      <xdr:colOff>120650</xdr:colOff>
      <xdr:row>55</xdr:row>
      <xdr:rowOff>170180</xdr:rowOff>
    </xdr:to>
    <xdr:sp macro="" textlink="">
      <xdr:nvSpPr>
        <xdr:cNvPr id="246" name="フローチャート: 判断 245"/>
        <xdr:cNvSpPr/>
      </xdr:nvSpPr>
      <xdr:spPr>
        <a:xfrm>
          <a:off x="15621000" y="949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154957</xdr:rowOff>
    </xdr:from>
    <xdr:ext cx="736600" cy="259045"/>
    <xdr:sp macro="" textlink="">
      <xdr:nvSpPr>
        <xdr:cNvPr id="247" name="テキスト ボックス 246"/>
        <xdr:cNvSpPr txBox="1"/>
      </xdr:nvSpPr>
      <xdr:spPr>
        <a:xfrm>
          <a:off x="15290800" y="958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1270</xdr:rowOff>
    </xdr:from>
    <xdr:to>
      <xdr:col>73</xdr:col>
      <xdr:colOff>180975</xdr:colOff>
      <xdr:row>54</xdr:row>
      <xdr:rowOff>16510</xdr:rowOff>
    </xdr:to>
    <xdr:cxnSp macro="">
      <xdr:nvCxnSpPr>
        <xdr:cNvPr id="248" name="直線コネクタ 247"/>
        <xdr:cNvCxnSpPr/>
      </xdr:nvCxnSpPr>
      <xdr:spPr>
        <a:xfrm flipV="1">
          <a:off x="13893800" y="92595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72390</xdr:rowOff>
    </xdr:from>
    <xdr:to>
      <xdr:col>74</xdr:col>
      <xdr:colOff>31750</xdr:colOff>
      <xdr:row>56</xdr:row>
      <xdr:rowOff>2540</xdr:rowOff>
    </xdr:to>
    <xdr:sp macro="" textlink="">
      <xdr:nvSpPr>
        <xdr:cNvPr id="249" name="フローチャート: 判断 248"/>
        <xdr:cNvSpPr/>
      </xdr:nvSpPr>
      <xdr:spPr>
        <a:xfrm>
          <a:off x="14732000" y="950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158767</xdr:rowOff>
    </xdr:from>
    <xdr:ext cx="762000" cy="259045"/>
    <xdr:sp macro="" textlink="">
      <xdr:nvSpPr>
        <xdr:cNvPr id="250" name="テキスト ボックス 249"/>
        <xdr:cNvSpPr txBox="1"/>
      </xdr:nvSpPr>
      <xdr:spPr>
        <a:xfrm>
          <a:off x="14401800" y="958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8890</xdr:rowOff>
    </xdr:from>
    <xdr:to>
      <xdr:col>69</xdr:col>
      <xdr:colOff>92075</xdr:colOff>
      <xdr:row>54</xdr:row>
      <xdr:rowOff>16510</xdr:rowOff>
    </xdr:to>
    <xdr:cxnSp macro="">
      <xdr:nvCxnSpPr>
        <xdr:cNvPr id="251" name="直線コネクタ 250"/>
        <xdr:cNvCxnSpPr/>
      </xdr:nvCxnSpPr>
      <xdr:spPr>
        <a:xfrm>
          <a:off x="13004800" y="92671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64770</xdr:rowOff>
    </xdr:from>
    <xdr:to>
      <xdr:col>69</xdr:col>
      <xdr:colOff>142875</xdr:colOff>
      <xdr:row>55</xdr:row>
      <xdr:rowOff>166370</xdr:rowOff>
    </xdr:to>
    <xdr:sp macro="" textlink="">
      <xdr:nvSpPr>
        <xdr:cNvPr id="252" name="フローチャート: 判断 251"/>
        <xdr:cNvSpPr/>
      </xdr:nvSpPr>
      <xdr:spPr>
        <a:xfrm>
          <a:off x="13843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151147</xdr:rowOff>
    </xdr:from>
    <xdr:ext cx="762000" cy="259045"/>
    <xdr:sp macro="" textlink="">
      <xdr:nvSpPr>
        <xdr:cNvPr id="253" name="テキスト ボックス 252"/>
        <xdr:cNvSpPr txBox="1"/>
      </xdr:nvSpPr>
      <xdr:spPr>
        <a:xfrm>
          <a:off x="13512800" y="958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49530</xdr:rowOff>
    </xdr:from>
    <xdr:to>
      <xdr:col>65</xdr:col>
      <xdr:colOff>53975</xdr:colOff>
      <xdr:row>55</xdr:row>
      <xdr:rowOff>151130</xdr:rowOff>
    </xdr:to>
    <xdr:sp macro="" textlink="">
      <xdr:nvSpPr>
        <xdr:cNvPr id="254" name="フローチャート: 判断 253"/>
        <xdr:cNvSpPr/>
      </xdr:nvSpPr>
      <xdr:spPr>
        <a:xfrm>
          <a:off x="12954000" y="947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135907</xdr:rowOff>
    </xdr:from>
    <xdr:ext cx="762000" cy="259045"/>
    <xdr:sp macro="" textlink="">
      <xdr:nvSpPr>
        <xdr:cNvPr id="255" name="テキスト ボックス 254"/>
        <xdr:cNvSpPr txBox="1"/>
      </xdr:nvSpPr>
      <xdr:spPr>
        <a:xfrm>
          <a:off x="12623800" y="956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125730</xdr:rowOff>
    </xdr:from>
    <xdr:to>
      <xdr:col>82</xdr:col>
      <xdr:colOff>158750</xdr:colOff>
      <xdr:row>54</xdr:row>
      <xdr:rowOff>55880</xdr:rowOff>
    </xdr:to>
    <xdr:sp macro="" textlink="">
      <xdr:nvSpPr>
        <xdr:cNvPr id="261" name="楕円 260"/>
        <xdr:cNvSpPr/>
      </xdr:nvSpPr>
      <xdr:spPr>
        <a:xfrm>
          <a:off x="16459200" y="92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142257</xdr:rowOff>
    </xdr:from>
    <xdr:ext cx="762000" cy="259045"/>
    <xdr:sp macro="" textlink="">
      <xdr:nvSpPr>
        <xdr:cNvPr id="262" name="その他該当値テキスト"/>
        <xdr:cNvSpPr txBox="1"/>
      </xdr:nvSpPr>
      <xdr:spPr>
        <a:xfrm>
          <a:off x="165989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148590</xdr:rowOff>
    </xdr:from>
    <xdr:to>
      <xdr:col>78</xdr:col>
      <xdr:colOff>120650</xdr:colOff>
      <xdr:row>54</xdr:row>
      <xdr:rowOff>78740</xdr:rowOff>
    </xdr:to>
    <xdr:sp macro="" textlink="">
      <xdr:nvSpPr>
        <xdr:cNvPr id="263" name="楕円 262"/>
        <xdr:cNvSpPr/>
      </xdr:nvSpPr>
      <xdr:spPr>
        <a:xfrm>
          <a:off x="15621000" y="923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88917</xdr:rowOff>
    </xdr:from>
    <xdr:ext cx="736600" cy="259045"/>
    <xdr:sp macro="" textlink="">
      <xdr:nvSpPr>
        <xdr:cNvPr id="264" name="テキスト ボックス 263"/>
        <xdr:cNvSpPr txBox="1"/>
      </xdr:nvSpPr>
      <xdr:spPr>
        <a:xfrm>
          <a:off x="15290800" y="900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121920</xdr:rowOff>
    </xdr:from>
    <xdr:to>
      <xdr:col>74</xdr:col>
      <xdr:colOff>31750</xdr:colOff>
      <xdr:row>54</xdr:row>
      <xdr:rowOff>52070</xdr:rowOff>
    </xdr:to>
    <xdr:sp macro="" textlink="">
      <xdr:nvSpPr>
        <xdr:cNvPr id="265" name="楕円 264"/>
        <xdr:cNvSpPr/>
      </xdr:nvSpPr>
      <xdr:spPr>
        <a:xfrm>
          <a:off x="14732000" y="920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62247</xdr:rowOff>
    </xdr:from>
    <xdr:ext cx="762000" cy="259045"/>
    <xdr:sp macro="" textlink="">
      <xdr:nvSpPr>
        <xdr:cNvPr id="266" name="テキスト ボックス 265"/>
        <xdr:cNvSpPr txBox="1"/>
      </xdr:nvSpPr>
      <xdr:spPr>
        <a:xfrm>
          <a:off x="14401800" y="897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137160</xdr:rowOff>
    </xdr:from>
    <xdr:to>
      <xdr:col>69</xdr:col>
      <xdr:colOff>142875</xdr:colOff>
      <xdr:row>54</xdr:row>
      <xdr:rowOff>67310</xdr:rowOff>
    </xdr:to>
    <xdr:sp macro="" textlink="">
      <xdr:nvSpPr>
        <xdr:cNvPr id="267" name="楕円 266"/>
        <xdr:cNvSpPr/>
      </xdr:nvSpPr>
      <xdr:spPr>
        <a:xfrm>
          <a:off x="13843000" y="922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77487</xdr:rowOff>
    </xdr:from>
    <xdr:ext cx="762000" cy="259045"/>
    <xdr:sp macro="" textlink="">
      <xdr:nvSpPr>
        <xdr:cNvPr id="268" name="テキスト ボックス 267"/>
        <xdr:cNvSpPr txBox="1"/>
      </xdr:nvSpPr>
      <xdr:spPr>
        <a:xfrm>
          <a:off x="13512800" y="899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129540</xdr:rowOff>
    </xdr:from>
    <xdr:to>
      <xdr:col>65</xdr:col>
      <xdr:colOff>53975</xdr:colOff>
      <xdr:row>54</xdr:row>
      <xdr:rowOff>59690</xdr:rowOff>
    </xdr:to>
    <xdr:sp macro="" textlink="">
      <xdr:nvSpPr>
        <xdr:cNvPr id="269" name="楕円 268"/>
        <xdr:cNvSpPr/>
      </xdr:nvSpPr>
      <xdr:spPr>
        <a:xfrm>
          <a:off x="12954000" y="921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69867</xdr:rowOff>
    </xdr:from>
    <xdr:ext cx="762000" cy="259045"/>
    <xdr:sp macro="" textlink="">
      <xdr:nvSpPr>
        <xdr:cNvPr id="270" name="テキスト ボックス 269"/>
        <xdr:cNvSpPr txBox="1"/>
      </xdr:nvSpPr>
      <xdr:spPr>
        <a:xfrm>
          <a:off x="12623800" y="898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13.3</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類似団体平均値に近い数値で推移している。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主な内訳は、消防・ごみ処理・し尿処理などの各組合に対する負担金となっている。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今後も、交付対象団体の事業内容等を精査し抑制に努める。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41</xdr:row>
      <xdr:rowOff>42418</xdr:rowOff>
    </xdr:to>
    <xdr:cxnSp macro="">
      <xdr:nvCxnSpPr>
        <xdr:cNvPr id="295" name="直線コネクタ 294"/>
        <xdr:cNvCxnSpPr/>
      </xdr:nvCxnSpPr>
      <xdr:spPr>
        <a:xfrm flipV="1">
          <a:off x="16510000" y="5864860"/>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296" name="補助費等最小値テキスト"/>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297" name="直線コネクタ 296"/>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298" name="補助費等最大値テキスト"/>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299" name="直線コネクタ 298"/>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163576</xdr:rowOff>
    </xdr:from>
    <xdr:to>
      <xdr:col>82</xdr:col>
      <xdr:colOff>107950</xdr:colOff>
      <xdr:row>37</xdr:row>
      <xdr:rowOff>5842</xdr:rowOff>
    </xdr:to>
    <xdr:cxnSp macro="">
      <xdr:nvCxnSpPr>
        <xdr:cNvPr id="300" name="直線コネクタ 299"/>
        <xdr:cNvCxnSpPr/>
      </xdr:nvCxnSpPr>
      <xdr:spPr>
        <a:xfrm flipV="1">
          <a:off x="15671800" y="633577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301" name="補助費等平均値テキスト"/>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2" name="フローチャート: 判断 301"/>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xdr:rowOff>
    </xdr:from>
    <xdr:to>
      <xdr:col>78</xdr:col>
      <xdr:colOff>69850</xdr:colOff>
      <xdr:row>37</xdr:row>
      <xdr:rowOff>5842</xdr:rowOff>
    </xdr:to>
    <xdr:cxnSp macro="">
      <xdr:nvCxnSpPr>
        <xdr:cNvPr id="303" name="直線コネクタ 302"/>
        <xdr:cNvCxnSpPr/>
      </xdr:nvCxnSpPr>
      <xdr:spPr>
        <a:xfrm>
          <a:off x="14782800" y="6349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4" name="フローチャート: 判断 303"/>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05" name="テキスト ボックス 304"/>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37</xdr:row>
      <xdr:rowOff>5842</xdr:rowOff>
    </xdr:to>
    <xdr:cxnSp macro="">
      <xdr:nvCxnSpPr>
        <xdr:cNvPr id="306" name="直線コネクタ 305"/>
        <xdr:cNvCxnSpPr/>
      </xdr:nvCxnSpPr>
      <xdr:spPr>
        <a:xfrm>
          <a:off x="13893800" y="63357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07" name="フローチャート: 判断 306"/>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08" name="テキスト ボックス 307"/>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131572</xdr:rowOff>
    </xdr:from>
    <xdr:to>
      <xdr:col>69</xdr:col>
      <xdr:colOff>92075</xdr:colOff>
      <xdr:row>36</xdr:row>
      <xdr:rowOff>163576</xdr:rowOff>
    </xdr:to>
    <xdr:cxnSp macro="">
      <xdr:nvCxnSpPr>
        <xdr:cNvPr id="309" name="直線コネクタ 308"/>
        <xdr:cNvCxnSpPr/>
      </xdr:nvCxnSpPr>
      <xdr:spPr>
        <a:xfrm>
          <a:off x="13004800" y="63037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0" name="フローチャート: 判断 309"/>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1" name="テキスト ボックス 310"/>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2" name="フローチャート: 判断 311"/>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13" name="テキスト ボックス 312"/>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19" name="楕円 318"/>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84853</xdr:rowOff>
    </xdr:from>
    <xdr:ext cx="762000" cy="259045"/>
    <xdr:sp macro="" textlink="">
      <xdr:nvSpPr>
        <xdr:cNvPr id="320" name="補助費等該当値テキスト"/>
        <xdr:cNvSpPr txBox="1"/>
      </xdr:nvSpPr>
      <xdr:spPr>
        <a:xfrm>
          <a:off x="165989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126492</xdr:rowOff>
    </xdr:from>
    <xdr:to>
      <xdr:col>78</xdr:col>
      <xdr:colOff>120650</xdr:colOff>
      <xdr:row>37</xdr:row>
      <xdr:rowOff>56642</xdr:rowOff>
    </xdr:to>
    <xdr:sp macro="" textlink="">
      <xdr:nvSpPr>
        <xdr:cNvPr id="321" name="楕円 320"/>
        <xdr:cNvSpPr/>
      </xdr:nvSpPr>
      <xdr:spPr>
        <a:xfrm>
          <a:off x="15621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22" name="テキスト ボックス 321"/>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126492</xdr:rowOff>
    </xdr:from>
    <xdr:to>
      <xdr:col>74</xdr:col>
      <xdr:colOff>31750</xdr:colOff>
      <xdr:row>37</xdr:row>
      <xdr:rowOff>56642</xdr:rowOff>
    </xdr:to>
    <xdr:sp macro="" textlink="">
      <xdr:nvSpPr>
        <xdr:cNvPr id="323" name="楕円 322"/>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24" name="テキスト ボックス 323"/>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112776</xdr:rowOff>
    </xdr:from>
    <xdr:to>
      <xdr:col>69</xdr:col>
      <xdr:colOff>142875</xdr:colOff>
      <xdr:row>37</xdr:row>
      <xdr:rowOff>42926</xdr:rowOff>
    </xdr:to>
    <xdr:sp macro="" textlink="">
      <xdr:nvSpPr>
        <xdr:cNvPr id="325" name="楕円 324"/>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6" name="テキスト ボックス 325"/>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27" name="楕円 326"/>
        <xdr:cNvSpPr/>
      </xdr:nvSpPr>
      <xdr:spPr>
        <a:xfrm>
          <a:off x="12954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21099</xdr:rowOff>
    </xdr:from>
    <xdr:ext cx="762000" cy="259045"/>
    <xdr:sp macro="" textlink="">
      <xdr:nvSpPr>
        <xdr:cNvPr id="328" name="テキスト ボックス 327"/>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a:t>
          </a:r>
          <a:r>
            <a:rPr kumimoji="1" lang="en-US" altLang="ja-JP" sz="1400">
              <a:latin typeface="ＭＳ Ｐゴシック" panose="020B0600070205080204" pitchFamily="50" charset="-128"/>
              <a:ea typeface="ＭＳ Ｐゴシック" panose="020B0600070205080204" pitchFamily="50" charset="-128"/>
            </a:rPr>
            <a:t>17.9</a:t>
          </a:r>
          <a:r>
            <a:rPr kumimoji="1" lang="ja-JP" altLang="en-US" sz="1400">
              <a:latin typeface="ＭＳ Ｐゴシック" panose="020B0600070205080204" pitchFamily="50" charset="-128"/>
              <a:ea typeface="ＭＳ Ｐゴシック" panose="020B0600070205080204" pitchFamily="50" charset="-128"/>
            </a:rPr>
            <a:t>％」と類似団体の平均値と同水準となっている。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近年の大型事業の実施による影響により、起債の償還額は増加傾向にある。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今後は起債の新規発行を抑制するとともに、交付税算入率の高い起債の借入などにより、財政健全化を図る。</a:t>
          </a:r>
          <a:endParaRPr kumimoji="1" lang="en-US" altLang="ja-JP"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66039</xdr:rowOff>
    </xdr:to>
    <xdr:cxnSp macro="">
      <xdr:nvCxnSpPr>
        <xdr:cNvPr id="355" name="直線コネクタ 354"/>
        <xdr:cNvCxnSpPr/>
      </xdr:nvCxnSpPr>
      <xdr:spPr>
        <a:xfrm flipV="1">
          <a:off x="4826000" y="12509500"/>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56" name="公債費最小値テキスト"/>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57" name="直線コネクタ 356"/>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96520</xdr:rowOff>
    </xdr:from>
    <xdr:to>
      <xdr:col>24</xdr:col>
      <xdr:colOff>25400</xdr:colOff>
      <xdr:row>76</xdr:row>
      <xdr:rowOff>161289</xdr:rowOff>
    </xdr:to>
    <xdr:cxnSp macro="">
      <xdr:nvCxnSpPr>
        <xdr:cNvPr id="360" name="直線コネクタ 359"/>
        <xdr:cNvCxnSpPr/>
      </xdr:nvCxnSpPr>
      <xdr:spPr>
        <a:xfrm>
          <a:off x="3987800" y="13126720"/>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1" name="公債費平均値テキスト"/>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2" name="フローチャート: 判断 361"/>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96520</xdr:rowOff>
    </xdr:from>
    <xdr:to>
      <xdr:col>19</xdr:col>
      <xdr:colOff>187325</xdr:colOff>
      <xdr:row>76</xdr:row>
      <xdr:rowOff>111761</xdr:rowOff>
    </xdr:to>
    <xdr:cxnSp macro="">
      <xdr:nvCxnSpPr>
        <xdr:cNvPr id="363" name="直線コネクタ 362"/>
        <xdr:cNvCxnSpPr/>
      </xdr:nvCxnSpPr>
      <xdr:spPr>
        <a:xfrm flipV="1">
          <a:off x="3098800" y="131267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4" name="フローチャート: 判断 363"/>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5" name="テキスト ボックス 364"/>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27939</xdr:rowOff>
    </xdr:from>
    <xdr:to>
      <xdr:col>15</xdr:col>
      <xdr:colOff>98425</xdr:colOff>
      <xdr:row>76</xdr:row>
      <xdr:rowOff>111761</xdr:rowOff>
    </xdr:to>
    <xdr:cxnSp macro="">
      <xdr:nvCxnSpPr>
        <xdr:cNvPr id="366" name="直線コネクタ 365"/>
        <xdr:cNvCxnSpPr/>
      </xdr:nvCxnSpPr>
      <xdr:spPr>
        <a:xfrm>
          <a:off x="2209800" y="130581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152400</xdr:rowOff>
    </xdr:from>
    <xdr:to>
      <xdr:col>15</xdr:col>
      <xdr:colOff>149225</xdr:colOff>
      <xdr:row>77</xdr:row>
      <xdr:rowOff>82550</xdr:rowOff>
    </xdr:to>
    <xdr:sp macro="" textlink="">
      <xdr:nvSpPr>
        <xdr:cNvPr id="367" name="フローチャート: 判断 366"/>
        <xdr:cNvSpPr/>
      </xdr:nvSpPr>
      <xdr:spPr>
        <a:xfrm>
          <a:off x="3048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67327</xdr:rowOff>
    </xdr:from>
    <xdr:ext cx="762000" cy="259045"/>
    <xdr:sp macro="" textlink="">
      <xdr:nvSpPr>
        <xdr:cNvPr id="368" name="テキスト ボックス 367"/>
        <xdr:cNvSpPr txBox="1"/>
      </xdr:nvSpPr>
      <xdr:spPr>
        <a:xfrm>
          <a:off x="2717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27939</xdr:rowOff>
    </xdr:from>
    <xdr:to>
      <xdr:col>11</xdr:col>
      <xdr:colOff>9525</xdr:colOff>
      <xdr:row>76</xdr:row>
      <xdr:rowOff>46989</xdr:rowOff>
    </xdr:to>
    <xdr:cxnSp macro="">
      <xdr:nvCxnSpPr>
        <xdr:cNvPr id="369" name="直線コネクタ 368"/>
        <xdr:cNvCxnSpPr/>
      </xdr:nvCxnSpPr>
      <xdr:spPr>
        <a:xfrm flipV="1">
          <a:off x="1320800" y="1305813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0" name="フローチャート: 判断 369"/>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1" name="テキスト ボックス 370"/>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72" name="フローチャート: 判断 371"/>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40657</xdr:rowOff>
    </xdr:from>
    <xdr:ext cx="762000" cy="259045"/>
    <xdr:sp macro="" textlink="">
      <xdr:nvSpPr>
        <xdr:cNvPr id="373" name="テキスト ボックス 372"/>
        <xdr:cNvSpPr txBox="1"/>
      </xdr:nvSpPr>
      <xdr:spPr>
        <a:xfrm>
          <a:off x="939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79" name="楕円 378"/>
        <xdr:cNvSpPr/>
      </xdr:nvSpPr>
      <xdr:spPr>
        <a:xfrm>
          <a:off x="47752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82566</xdr:rowOff>
    </xdr:from>
    <xdr:ext cx="762000" cy="259045"/>
    <xdr:sp macro="" textlink="">
      <xdr:nvSpPr>
        <xdr:cNvPr id="380" name="公債費該当値テキスト"/>
        <xdr:cNvSpPr txBox="1"/>
      </xdr:nvSpPr>
      <xdr:spPr>
        <a:xfrm>
          <a:off x="4914900" y="1311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45720</xdr:rowOff>
    </xdr:from>
    <xdr:to>
      <xdr:col>20</xdr:col>
      <xdr:colOff>38100</xdr:colOff>
      <xdr:row>76</xdr:row>
      <xdr:rowOff>147320</xdr:rowOff>
    </xdr:to>
    <xdr:sp macro="" textlink="">
      <xdr:nvSpPr>
        <xdr:cNvPr id="381" name="楕円 380"/>
        <xdr:cNvSpPr/>
      </xdr:nvSpPr>
      <xdr:spPr>
        <a:xfrm>
          <a:off x="3937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82" name="テキスト ボックス 381"/>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60961</xdr:rowOff>
    </xdr:from>
    <xdr:to>
      <xdr:col>15</xdr:col>
      <xdr:colOff>149225</xdr:colOff>
      <xdr:row>76</xdr:row>
      <xdr:rowOff>162561</xdr:rowOff>
    </xdr:to>
    <xdr:sp macro="" textlink="">
      <xdr:nvSpPr>
        <xdr:cNvPr id="383" name="楕円 382"/>
        <xdr:cNvSpPr/>
      </xdr:nvSpPr>
      <xdr:spPr>
        <a:xfrm>
          <a:off x="3048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84" name="テキスト ボックス 383"/>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148589</xdr:rowOff>
    </xdr:from>
    <xdr:to>
      <xdr:col>11</xdr:col>
      <xdr:colOff>60325</xdr:colOff>
      <xdr:row>76</xdr:row>
      <xdr:rowOff>78739</xdr:rowOff>
    </xdr:to>
    <xdr:sp macro="" textlink="">
      <xdr:nvSpPr>
        <xdr:cNvPr id="385" name="楕円 384"/>
        <xdr:cNvSpPr/>
      </xdr:nvSpPr>
      <xdr:spPr>
        <a:xfrm>
          <a:off x="2159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88917</xdr:rowOff>
    </xdr:from>
    <xdr:ext cx="762000" cy="259045"/>
    <xdr:sp macro="" textlink="">
      <xdr:nvSpPr>
        <xdr:cNvPr id="386" name="テキスト ボックス 385"/>
        <xdr:cNvSpPr txBox="1"/>
      </xdr:nvSpPr>
      <xdr:spPr>
        <a:xfrm>
          <a:off x="1828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167639</xdr:rowOff>
    </xdr:from>
    <xdr:to>
      <xdr:col>6</xdr:col>
      <xdr:colOff>171450</xdr:colOff>
      <xdr:row>76</xdr:row>
      <xdr:rowOff>97789</xdr:rowOff>
    </xdr:to>
    <xdr:sp macro="" textlink="">
      <xdr:nvSpPr>
        <xdr:cNvPr id="387" name="楕円 386"/>
        <xdr:cNvSpPr/>
      </xdr:nvSpPr>
      <xdr:spPr>
        <a:xfrm>
          <a:off x="1270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107967</xdr:rowOff>
    </xdr:from>
    <xdr:ext cx="762000" cy="259045"/>
    <xdr:sp macro="" textlink="">
      <xdr:nvSpPr>
        <xdr:cNvPr id="388" name="テキスト ボックス 387"/>
        <xdr:cNvSpPr txBox="1"/>
      </xdr:nvSpPr>
      <xdr:spPr>
        <a:xfrm>
          <a:off x="939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a:t>
          </a:r>
          <a:r>
            <a:rPr kumimoji="1" lang="en-US" altLang="ja-JP" sz="1400">
              <a:latin typeface="ＭＳ Ｐゴシック" panose="020B0600070205080204" pitchFamily="50" charset="-128"/>
              <a:ea typeface="ＭＳ Ｐゴシック" panose="020B0600070205080204" pitchFamily="50" charset="-128"/>
            </a:rPr>
            <a:t>65.7</a:t>
          </a:r>
          <a:r>
            <a:rPr kumimoji="1" lang="ja-JP" altLang="en-US" sz="1400">
              <a:latin typeface="ＭＳ Ｐゴシック" panose="020B0600070205080204" pitchFamily="50" charset="-128"/>
              <a:ea typeface="ＭＳ Ｐゴシック" panose="020B0600070205080204" pitchFamily="50" charset="-128"/>
            </a:rPr>
            <a:t>％」と類似団体平均値とほぼ同水準で推移している。</a:t>
          </a:r>
        </a:p>
        <a:p>
          <a:r>
            <a:rPr kumimoji="1" lang="ja-JP" altLang="en-US" sz="1400">
              <a:latin typeface="ＭＳ Ｐゴシック" panose="020B0600070205080204" pitchFamily="50" charset="-128"/>
              <a:ea typeface="ＭＳ Ｐゴシック" panose="020B0600070205080204" pitchFamily="50" charset="-128"/>
            </a:rPr>
            <a:t>今後も、行財政改革の取組みを中心とし、各種経費の削減に努める。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38826</xdr:rowOff>
    </xdr:from>
    <xdr:to>
      <xdr:col>82</xdr:col>
      <xdr:colOff>107950</xdr:colOff>
      <xdr:row>81</xdr:row>
      <xdr:rowOff>92711</xdr:rowOff>
    </xdr:to>
    <xdr:cxnSp macro="">
      <xdr:nvCxnSpPr>
        <xdr:cNvPr id="418" name="直線コネクタ 417"/>
        <xdr:cNvCxnSpPr/>
      </xdr:nvCxnSpPr>
      <xdr:spPr>
        <a:xfrm flipV="1">
          <a:off x="16510000" y="12383226"/>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19"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0" name="直線コネクタ 419"/>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125203</xdr:rowOff>
    </xdr:from>
    <xdr:ext cx="762000" cy="259045"/>
    <xdr:sp macro="" textlink="">
      <xdr:nvSpPr>
        <xdr:cNvPr id="421" name="公債費以外最大値テキスト"/>
        <xdr:cNvSpPr txBox="1"/>
      </xdr:nvSpPr>
      <xdr:spPr>
        <a:xfrm>
          <a:off x="16598900" y="1212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38826</xdr:rowOff>
    </xdr:from>
    <xdr:to>
      <xdr:col>82</xdr:col>
      <xdr:colOff>196850</xdr:colOff>
      <xdr:row>72</xdr:row>
      <xdr:rowOff>38826</xdr:rowOff>
    </xdr:to>
    <xdr:cxnSp macro="">
      <xdr:nvCxnSpPr>
        <xdr:cNvPr id="422" name="直線コネクタ 421"/>
        <xdr:cNvCxnSpPr/>
      </xdr:nvCxnSpPr>
      <xdr:spPr>
        <a:xfrm>
          <a:off x="16421100" y="1238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109038</xdr:rowOff>
    </xdr:from>
    <xdr:to>
      <xdr:col>82</xdr:col>
      <xdr:colOff>107950</xdr:colOff>
      <xdr:row>76</xdr:row>
      <xdr:rowOff>45357</xdr:rowOff>
    </xdr:to>
    <xdr:cxnSp macro="">
      <xdr:nvCxnSpPr>
        <xdr:cNvPr id="423" name="直線コネクタ 422"/>
        <xdr:cNvCxnSpPr/>
      </xdr:nvCxnSpPr>
      <xdr:spPr>
        <a:xfrm flipV="1">
          <a:off x="15671800" y="12967788"/>
          <a:ext cx="8382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49910</xdr:rowOff>
    </xdr:from>
    <xdr:ext cx="762000" cy="259045"/>
    <xdr:sp macro="" textlink="">
      <xdr:nvSpPr>
        <xdr:cNvPr id="424" name="公債費以外平均値テキスト"/>
        <xdr:cNvSpPr txBox="1"/>
      </xdr:nvSpPr>
      <xdr:spPr>
        <a:xfrm>
          <a:off x="16598900" y="1290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77833</xdr:rowOff>
    </xdr:from>
    <xdr:to>
      <xdr:col>82</xdr:col>
      <xdr:colOff>158750</xdr:colOff>
      <xdr:row>76</xdr:row>
      <xdr:rowOff>7984</xdr:rowOff>
    </xdr:to>
    <xdr:sp macro="" textlink="">
      <xdr:nvSpPr>
        <xdr:cNvPr id="425" name="フローチャート: 判断 424"/>
        <xdr:cNvSpPr/>
      </xdr:nvSpPr>
      <xdr:spPr>
        <a:xfrm>
          <a:off x="164592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6169</xdr:rowOff>
    </xdr:from>
    <xdr:to>
      <xdr:col>78</xdr:col>
      <xdr:colOff>69850</xdr:colOff>
      <xdr:row>76</xdr:row>
      <xdr:rowOff>45357</xdr:rowOff>
    </xdr:to>
    <xdr:cxnSp macro="">
      <xdr:nvCxnSpPr>
        <xdr:cNvPr id="426" name="直線コネクタ 425"/>
        <xdr:cNvCxnSpPr/>
      </xdr:nvCxnSpPr>
      <xdr:spPr>
        <a:xfrm>
          <a:off x="14782800" y="1303636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xdr:rowOff>
    </xdr:from>
    <xdr:to>
      <xdr:col>78</xdr:col>
      <xdr:colOff>120650</xdr:colOff>
      <xdr:row>76</xdr:row>
      <xdr:rowOff>109220</xdr:rowOff>
    </xdr:to>
    <xdr:sp macro="" textlink="">
      <xdr:nvSpPr>
        <xdr:cNvPr id="427" name="フローチャート: 判断 426"/>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93997</xdr:rowOff>
    </xdr:from>
    <xdr:ext cx="736600" cy="259045"/>
    <xdr:sp macro="" textlink="">
      <xdr:nvSpPr>
        <xdr:cNvPr id="428" name="テキスト ボックス 427"/>
        <xdr:cNvSpPr txBox="1"/>
      </xdr:nvSpPr>
      <xdr:spPr>
        <a:xfrm>
          <a:off x="15290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122101</xdr:rowOff>
    </xdr:from>
    <xdr:to>
      <xdr:col>73</xdr:col>
      <xdr:colOff>180975</xdr:colOff>
      <xdr:row>76</xdr:row>
      <xdr:rowOff>6169</xdr:rowOff>
    </xdr:to>
    <xdr:cxnSp macro="">
      <xdr:nvCxnSpPr>
        <xdr:cNvPr id="429" name="直線コネクタ 428"/>
        <xdr:cNvCxnSpPr/>
      </xdr:nvCxnSpPr>
      <xdr:spPr>
        <a:xfrm>
          <a:off x="13893800" y="12980851"/>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162742</xdr:rowOff>
    </xdr:from>
    <xdr:to>
      <xdr:col>74</xdr:col>
      <xdr:colOff>31750</xdr:colOff>
      <xdr:row>76</xdr:row>
      <xdr:rowOff>92892</xdr:rowOff>
    </xdr:to>
    <xdr:sp macro="" textlink="">
      <xdr:nvSpPr>
        <xdr:cNvPr id="430" name="フローチャート: 判断 429"/>
        <xdr:cNvSpPr/>
      </xdr:nvSpPr>
      <xdr:spPr>
        <a:xfrm>
          <a:off x="14732000" y="130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77669</xdr:rowOff>
    </xdr:from>
    <xdr:ext cx="762000" cy="259045"/>
    <xdr:sp macro="" textlink="">
      <xdr:nvSpPr>
        <xdr:cNvPr id="431" name="テキスト ボックス 430"/>
        <xdr:cNvSpPr txBox="1"/>
      </xdr:nvSpPr>
      <xdr:spPr>
        <a:xfrm>
          <a:off x="14401800" y="1310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56787</xdr:rowOff>
    </xdr:from>
    <xdr:to>
      <xdr:col>69</xdr:col>
      <xdr:colOff>92075</xdr:colOff>
      <xdr:row>75</xdr:row>
      <xdr:rowOff>122101</xdr:rowOff>
    </xdr:to>
    <xdr:cxnSp macro="">
      <xdr:nvCxnSpPr>
        <xdr:cNvPr id="432" name="直線コネクタ 431"/>
        <xdr:cNvCxnSpPr/>
      </xdr:nvCxnSpPr>
      <xdr:spPr>
        <a:xfrm>
          <a:off x="13004800" y="1291553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117022</xdr:rowOff>
    </xdr:from>
    <xdr:to>
      <xdr:col>69</xdr:col>
      <xdr:colOff>142875</xdr:colOff>
      <xdr:row>76</xdr:row>
      <xdr:rowOff>47172</xdr:rowOff>
    </xdr:to>
    <xdr:sp macro="" textlink="">
      <xdr:nvSpPr>
        <xdr:cNvPr id="433" name="フローチャート: 判断 432"/>
        <xdr:cNvSpPr/>
      </xdr:nvSpPr>
      <xdr:spPr>
        <a:xfrm>
          <a:off x="138430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31948</xdr:rowOff>
    </xdr:from>
    <xdr:ext cx="762000" cy="259045"/>
    <xdr:sp macro="" textlink="">
      <xdr:nvSpPr>
        <xdr:cNvPr id="434" name="テキスト ボックス 433"/>
        <xdr:cNvSpPr txBox="1"/>
      </xdr:nvSpPr>
      <xdr:spPr>
        <a:xfrm>
          <a:off x="13512800" y="130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74567</xdr:rowOff>
    </xdr:from>
    <xdr:to>
      <xdr:col>65</xdr:col>
      <xdr:colOff>53975</xdr:colOff>
      <xdr:row>76</xdr:row>
      <xdr:rowOff>4716</xdr:rowOff>
    </xdr:to>
    <xdr:sp macro="" textlink="">
      <xdr:nvSpPr>
        <xdr:cNvPr id="435" name="フローチャート: 判断 434"/>
        <xdr:cNvSpPr/>
      </xdr:nvSpPr>
      <xdr:spPr>
        <a:xfrm>
          <a:off x="12954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160945</xdr:rowOff>
    </xdr:from>
    <xdr:ext cx="762000" cy="259045"/>
    <xdr:sp macro="" textlink="">
      <xdr:nvSpPr>
        <xdr:cNvPr id="436" name="テキスト ボックス 435"/>
        <xdr:cNvSpPr txBox="1"/>
      </xdr:nvSpPr>
      <xdr:spPr>
        <a:xfrm>
          <a:off x="12623800" y="13019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58238</xdr:rowOff>
    </xdr:from>
    <xdr:to>
      <xdr:col>82</xdr:col>
      <xdr:colOff>158750</xdr:colOff>
      <xdr:row>75</xdr:row>
      <xdr:rowOff>159838</xdr:rowOff>
    </xdr:to>
    <xdr:sp macro="" textlink="">
      <xdr:nvSpPr>
        <xdr:cNvPr id="442" name="楕円 441"/>
        <xdr:cNvSpPr/>
      </xdr:nvSpPr>
      <xdr:spPr>
        <a:xfrm>
          <a:off x="16459200" y="1291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74765</xdr:rowOff>
    </xdr:from>
    <xdr:ext cx="762000" cy="259045"/>
    <xdr:sp macro="" textlink="">
      <xdr:nvSpPr>
        <xdr:cNvPr id="443" name="公債費以外該当値テキスト"/>
        <xdr:cNvSpPr txBox="1"/>
      </xdr:nvSpPr>
      <xdr:spPr>
        <a:xfrm>
          <a:off x="16598900" y="1276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166007</xdr:rowOff>
    </xdr:from>
    <xdr:to>
      <xdr:col>78</xdr:col>
      <xdr:colOff>120650</xdr:colOff>
      <xdr:row>76</xdr:row>
      <xdr:rowOff>96157</xdr:rowOff>
    </xdr:to>
    <xdr:sp macro="" textlink="">
      <xdr:nvSpPr>
        <xdr:cNvPr id="444" name="楕円 443"/>
        <xdr:cNvSpPr/>
      </xdr:nvSpPr>
      <xdr:spPr>
        <a:xfrm>
          <a:off x="15621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106334</xdr:rowOff>
    </xdr:from>
    <xdr:ext cx="736600" cy="259045"/>
    <xdr:sp macro="" textlink="">
      <xdr:nvSpPr>
        <xdr:cNvPr id="445" name="テキスト ボックス 444"/>
        <xdr:cNvSpPr txBox="1"/>
      </xdr:nvSpPr>
      <xdr:spPr>
        <a:xfrm>
          <a:off x="15290800" y="12793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126819</xdr:rowOff>
    </xdr:from>
    <xdr:to>
      <xdr:col>74</xdr:col>
      <xdr:colOff>31750</xdr:colOff>
      <xdr:row>76</xdr:row>
      <xdr:rowOff>56969</xdr:rowOff>
    </xdr:to>
    <xdr:sp macro="" textlink="">
      <xdr:nvSpPr>
        <xdr:cNvPr id="446" name="楕円 445"/>
        <xdr:cNvSpPr/>
      </xdr:nvSpPr>
      <xdr:spPr>
        <a:xfrm>
          <a:off x="14732000" y="1298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67146</xdr:rowOff>
    </xdr:from>
    <xdr:ext cx="762000" cy="259045"/>
    <xdr:sp macro="" textlink="">
      <xdr:nvSpPr>
        <xdr:cNvPr id="447" name="テキスト ボックス 446"/>
        <xdr:cNvSpPr txBox="1"/>
      </xdr:nvSpPr>
      <xdr:spPr>
        <a:xfrm>
          <a:off x="14401800" y="1275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71301</xdr:rowOff>
    </xdr:from>
    <xdr:to>
      <xdr:col>69</xdr:col>
      <xdr:colOff>142875</xdr:colOff>
      <xdr:row>76</xdr:row>
      <xdr:rowOff>1451</xdr:rowOff>
    </xdr:to>
    <xdr:sp macro="" textlink="">
      <xdr:nvSpPr>
        <xdr:cNvPr id="448" name="楕円 447"/>
        <xdr:cNvSpPr/>
      </xdr:nvSpPr>
      <xdr:spPr>
        <a:xfrm>
          <a:off x="13843000" y="1293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11628</xdr:rowOff>
    </xdr:from>
    <xdr:ext cx="762000" cy="259045"/>
    <xdr:sp macro="" textlink="">
      <xdr:nvSpPr>
        <xdr:cNvPr id="449" name="テキスト ボックス 448"/>
        <xdr:cNvSpPr txBox="1"/>
      </xdr:nvSpPr>
      <xdr:spPr>
        <a:xfrm>
          <a:off x="13512800" y="1269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5987</xdr:rowOff>
    </xdr:from>
    <xdr:to>
      <xdr:col>65</xdr:col>
      <xdr:colOff>53975</xdr:colOff>
      <xdr:row>75</xdr:row>
      <xdr:rowOff>107587</xdr:rowOff>
    </xdr:to>
    <xdr:sp macro="" textlink="">
      <xdr:nvSpPr>
        <xdr:cNvPr id="450" name="楕円 449"/>
        <xdr:cNvSpPr/>
      </xdr:nvSpPr>
      <xdr:spPr>
        <a:xfrm>
          <a:off x="12954000" y="1286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117764</xdr:rowOff>
    </xdr:from>
    <xdr:ext cx="762000" cy="259045"/>
    <xdr:sp macro="" textlink="">
      <xdr:nvSpPr>
        <xdr:cNvPr id="451" name="テキスト ボックス 450"/>
        <xdr:cNvSpPr txBox="1"/>
      </xdr:nvSpPr>
      <xdr:spPr>
        <a:xfrm>
          <a:off x="12623800" y="1263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北海道平取町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110205</xdr:rowOff>
    </xdr:from>
    <xdr:to>
      <xdr:col>29</xdr:col>
      <xdr:colOff>127000</xdr:colOff>
      <xdr:row>19</xdr:row>
      <xdr:rowOff>43096</xdr:rowOff>
    </xdr:to>
    <xdr:cxnSp macro="">
      <xdr:nvCxnSpPr>
        <xdr:cNvPr id="44" name="直線コネクタ 43"/>
        <xdr:cNvCxnSpPr/>
      </xdr:nvCxnSpPr>
      <xdr:spPr bwMode="auto">
        <a:xfrm flipV="1">
          <a:off x="5651500" y="2043780"/>
          <a:ext cx="0" cy="130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15173</xdr:rowOff>
    </xdr:from>
    <xdr:ext cx="762000" cy="259045"/>
    <xdr:sp macro="" textlink="">
      <xdr:nvSpPr>
        <xdr:cNvPr id="45" name="人口1人当たり決算額の推移最小値テキスト130"/>
        <xdr:cNvSpPr txBox="1"/>
      </xdr:nvSpPr>
      <xdr:spPr>
        <a:xfrm>
          <a:off x="5740400" y="332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43096</xdr:rowOff>
    </xdr:from>
    <xdr:to>
      <xdr:col>30</xdr:col>
      <xdr:colOff>25400</xdr:colOff>
      <xdr:row>19</xdr:row>
      <xdr:rowOff>43096</xdr:rowOff>
    </xdr:to>
    <xdr:cxnSp macro="">
      <xdr:nvCxnSpPr>
        <xdr:cNvPr id="46" name="直線コネクタ 45"/>
        <xdr:cNvCxnSpPr/>
      </xdr:nvCxnSpPr>
      <xdr:spPr bwMode="auto">
        <a:xfrm>
          <a:off x="5562600" y="3348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25132</xdr:rowOff>
    </xdr:from>
    <xdr:ext cx="762000" cy="259045"/>
    <xdr:sp macro="" textlink="">
      <xdr:nvSpPr>
        <xdr:cNvPr id="47" name="人口1人当たり決算額の推移最大値テキスト130"/>
        <xdr:cNvSpPr txBox="1"/>
      </xdr:nvSpPr>
      <xdr:spPr>
        <a:xfrm>
          <a:off x="5740400" y="178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110205</xdr:rowOff>
    </xdr:from>
    <xdr:to>
      <xdr:col>30</xdr:col>
      <xdr:colOff>25400</xdr:colOff>
      <xdr:row>11</xdr:row>
      <xdr:rowOff>110205</xdr:rowOff>
    </xdr:to>
    <xdr:cxnSp macro="">
      <xdr:nvCxnSpPr>
        <xdr:cNvPr id="48" name="直線コネクタ 47"/>
        <xdr:cNvCxnSpPr/>
      </xdr:nvCxnSpPr>
      <xdr:spPr bwMode="auto">
        <a:xfrm>
          <a:off x="5562600" y="2043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37596</xdr:rowOff>
    </xdr:from>
    <xdr:to>
      <xdr:col>29</xdr:col>
      <xdr:colOff>127000</xdr:colOff>
      <xdr:row>17</xdr:row>
      <xdr:rowOff>41770</xdr:rowOff>
    </xdr:to>
    <xdr:cxnSp macro="">
      <xdr:nvCxnSpPr>
        <xdr:cNvPr id="49" name="直線コネクタ 48"/>
        <xdr:cNvCxnSpPr/>
      </xdr:nvCxnSpPr>
      <xdr:spPr bwMode="auto">
        <a:xfrm flipV="1">
          <a:off x="5003800" y="2999871"/>
          <a:ext cx="647700" cy="4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23026</xdr:rowOff>
    </xdr:from>
    <xdr:ext cx="762000" cy="259045"/>
    <xdr:sp macro="" textlink="">
      <xdr:nvSpPr>
        <xdr:cNvPr id="50" name="人口1人当たり決算額の推移平均値テキスト130"/>
        <xdr:cNvSpPr txBox="1"/>
      </xdr:nvSpPr>
      <xdr:spPr>
        <a:xfrm>
          <a:off x="5740400" y="2985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50949</xdr:rowOff>
    </xdr:from>
    <xdr:to>
      <xdr:col>29</xdr:col>
      <xdr:colOff>177800</xdr:colOff>
      <xdr:row>17</xdr:row>
      <xdr:rowOff>152549</xdr:rowOff>
    </xdr:to>
    <xdr:sp macro="" textlink="">
      <xdr:nvSpPr>
        <xdr:cNvPr id="51" name="フローチャート: 判断 50"/>
        <xdr:cNvSpPr/>
      </xdr:nvSpPr>
      <xdr:spPr bwMode="auto">
        <a:xfrm>
          <a:off x="56007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41770</xdr:rowOff>
    </xdr:from>
    <xdr:to>
      <xdr:col>26</xdr:col>
      <xdr:colOff>50800</xdr:colOff>
      <xdr:row>17</xdr:row>
      <xdr:rowOff>71037</xdr:rowOff>
    </xdr:to>
    <xdr:cxnSp macro="">
      <xdr:nvCxnSpPr>
        <xdr:cNvPr id="52" name="直線コネクタ 51"/>
        <xdr:cNvCxnSpPr/>
      </xdr:nvCxnSpPr>
      <xdr:spPr bwMode="auto">
        <a:xfrm flipV="1">
          <a:off x="4305300" y="3004045"/>
          <a:ext cx="698500" cy="29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29244</xdr:rowOff>
    </xdr:from>
    <xdr:to>
      <xdr:col>26</xdr:col>
      <xdr:colOff>101600</xdr:colOff>
      <xdr:row>18</xdr:row>
      <xdr:rowOff>130844</xdr:rowOff>
    </xdr:to>
    <xdr:sp macro="" textlink="">
      <xdr:nvSpPr>
        <xdr:cNvPr id="53" name="フローチャート: 判断 52"/>
        <xdr:cNvSpPr/>
      </xdr:nvSpPr>
      <xdr:spPr bwMode="auto">
        <a:xfrm>
          <a:off x="4953000" y="31629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115621</xdr:rowOff>
    </xdr:from>
    <xdr:ext cx="736600" cy="259045"/>
    <xdr:sp macro="" textlink="">
      <xdr:nvSpPr>
        <xdr:cNvPr id="54" name="テキスト ボックス 53"/>
        <xdr:cNvSpPr txBox="1"/>
      </xdr:nvSpPr>
      <xdr:spPr>
        <a:xfrm>
          <a:off x="4622800" y="3249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71037</xdr:rowOff>
    </xdr:from>
    <xdr:to>
      <xdr:col>22</xdr:col>
      <xdr:colOff>114300</xdr:colOff>
      <xdr:row>17</xdr:row>
      <xdr:rowOff>95583</xdr:rowOff>
    </xdr:to>
    <xdr:cxnSp macro="">
      <xdr:nvCxnSpPr>
        <xdr:cNvPr id="55" name="直線コネクタ 54"/>
        <xdr:cNvCxnSpPr/>
      </xdr:nvCxnSpPr>
      <xdr:spPr bwMode="auto">
        <a:xfrm flipV="1">
          <a:off x="3606800" y="3033312"/>
          <a:ext cx="698500" cy="245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32549</xdr:rowOff>
    </xdr:from>
    <xdr:to>
      <xdr:col>22</xdr:col>
      <xdr:colOff>165100</xdr:colOff>
      <xdr:row>18</xdr:row>
      <xdr:rowOff>134149</xdr:rowOff>
    </xdr:to>
    <xdr:sp macro="" textlink="">
      <xdr:nvSpPr>
        <xdr:cNvPr id="56" name="フローチャート: 判断 55"/>
        <xdr:cNvSpPr/>
      </xdr:nvSpPr>
      <xdr:spPr bwMode="auto">
        <a:xfrm>
          <a:off x="4254500" y="31662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118926</xdr:rowOff>
    </xdr:from>
    <xdr:ext cx="762000" cy="259045"/>
    <xdr:sp macro="" textlink="">
      <xdr:nvSpPr>
        <xdr:cNvPr id="57" name="テキスト ボックス 56"/>
        <xdr:cNvSpPr txBox="1"/>
      </xdr:nvSpPr>
      <xdr:spPr>
        <a:xfrm>
          <a:off x="3924300" y="3252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95583</xdr:rowOff>
    </xdr:from>
    <xdr:to>
      <xdr:col>18</xdr:col>
      <xdr:colOff>177800</xdr:colOff>
      <xdr:row>17</xdr:row>
      <xdr:rowOff>106712</xdr:rowOff>
    </xdr:to>
    <xdr:cxnSp macro="">
      <xdr:nvCxnSpPr>
        <xdr:cNvPr id="58" name="直線コネクタ 57"/>
        <xdr:cNvCxnSpPr/>
      </xdr:nvCxnSpPr>
      <xdr:spPr bwMode="auto">
        <a:xfrm flipV="1">
          <a:off x="2908300" y="3057858"/>
          <a:ext cx="698500" cy="11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39866</xdr:rowOff>
    </xdr:from>
    <xdr:to>
      <xdr:col>19</xdr:col>
      <xdr:colOff>38100</xdr:colOff>
      <xdr:row>18</xdr:row>
      <xdr:rowOff>141466</xdr:rowOff>
    </xdr:to>
    <xdr:sp macro="" textlink="">
      <xdr:nvSpPr>
        <xdr:cNvPr id="59" name="フローチャート: 判断 58"/>
        <xdr:cNvSpPr/>
      </xdr:nvSpPr>
      <xdr:spPr bwMode="auto">
        <a:xfrm>
          <a:off x="3556000" y="3173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126243</xdr:rowOff>
    </xdr:from>
    <xdr:ext cx="762000" cy="259045"/>
    <xdr:sp macro="" textlink="">
      <xdr:nvSpPr>
        <xdr:cNvPr id="60" name="テキスト ボックス 59"/>
        <xdr:cNvSpPr txBox="1"/>
      </xdr:nvSpPr>
      <xdr:spPr>
        <a:xfrm>
          <a:off x="3225800" y="325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46364</xdr:rowOff>
    </xdr:from>
    <xdr:to>
      <xdr:col>15</xdr:col>
      <xdr:colOff>101600</xdr:colOff>
      <xdr:row>18</xdr:row>
      <xdr:rowOff>147964</xdr:rowOff>
    </xdr:to>
    <xdr:sp macro="" textlink="">
      <xdr:nvSpPr>
        <xdr:cNvPr id="61" name="フローチャート: 判断 60"/>
        <xdr:cNvSpPr/>
      </xdr:nvSpPr>
      <xdr:spPr bwMode="auto">
        <a:xfrm>
          <a:off x="2857500" y="3180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132741</xdr:rowOff>
    </xdr:from>
    <xdr:ext cx="762000" cy="259045"/>
    <xdr:sp macro="" textlink="">
      <xdr:nvSpPr>
        <xdr:cNvPr id="62" name="テキスト ボックス 61"/>
        <xdr:cNvSpPr txBox="1"/>
      </xdr:nvSpPr>
      <xdr:spPr>
        <a:xfrm>
          <a:off x="2527300" y="3266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158246</xdr:rowOff>
    </xdr:from>
    <xdr:to>
      <xdr:col>29</xdr:col>
      <xdr:colOff>177800</xdr:colOff>
      <xdr:row>17</xdr:row>
      <xdr:rowOff>88396</xdr:rowOff>
    </xdr:to>
    <xdr:sp macro="" textlink="">
      <xdr:nvSpPr>
        <xdr:cNvPr id="68" name="楕円 67"/>
        <xdr:cNvSpPr/>
      </xdr:nvSpPr>
      <xdr:spPr bwMode="auto">
        <a:xfrm>
          <a:off x="5600700" y="2949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3323</xdr:rowOff>
    </xdr:from>
    <xdr:ext cx="762000" cy="259045"/>
    <xdr:sp macro="" textlink="">
      <xdr:nvSpPr>
        <xdr:cNvPr id="69" name="人口1人当たり決算額の推移該当値テキスト130"/>
        <xdr:cNvSpPr txBox="1"/>
      </xdr:nvSpPr>
      <xdr:spPr>
        <a:xfrm>
          <a:off x="5740400" y="279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162420</xdr:rowOff>
    </xdr:from>
    <xdr:to>
      <xdr:col>26</xdr:col>
      <xdr:colOff>101600</xdr:colOff>
      <xdr:row>17</xdr:row>
      <xdr:rowOff>92570</xdr:rowOff>
    </xdr:to>
    <xdr:sp macro="" textlink="">
      <xdr:nvSpPr>
        <xdr:cNvPr id="70" name="楕円 69"/>
        <xdr:cNvSpPr/>
      </xdr:nvSpPr>
      <xdr:spPr bwMode="auto">
        <a:xfrm>
          <a:off x="4953000" y="2953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102747</xdr:rowOff>
    </xdr:from>
    <xdr:ext cx="736600" cy="259045"/>
    <xdr:sp macro="" textlink="">
      <xdr:nvSpPr>
        <xdr:cNvPr id="71" name="テキスト ボックス 70"/>
        <xdr:cNvSpPr txBox="1"/>
      </xdr:nvSpPr>
      <xdr:spPr>
        <a:xfrm>
          <a:off x="4622800" y="2722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20237</xdr:rowOff>
    </xdr:from>
    <xdr:to>
      <xdr:col>22</xdr:col>
      <xdr:colOff>165100</xdr:colOff>
      <xdr:row>17</xdr:row>
      <xdr:rowOff>121837</xdr:rowOff>
    </xdr:to>
    <xdr:sp macro="" textlink="">
      <xdr:nvSpPr>
        <xdr:cNvPr id="72" name="楕円 71"/>
        <xdr:cNvSpPr/>
      </xdr:nvSpPr>
      <xdr:spPr bwMode="auto">
        <a:xfrm>
          <a:off x="4254500" y="2982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132014</xdr:rowOff>
    </xdr:from>
    <xdr:ext cx="762000" cy="259045"/>
    <xdr:sp macro="" textlink="">
      <xdr:nvSpPr>
        <xdr:cNvPr id="73" name="テキスト ボックス 72"/>
        <xdr:cNvSpPr txBox="1"/>
      </xdr:nvSpPr>
      <xdr:spPr>
        <a:xfrm>
          <a:off x="3924300" y="2751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44783</xdr:rowOff>
    </xdr:from>
    <xdr:to>
      <xdr:col>19</xdr:col>
      <xdr:colOff>38100</xdr:colOff>
      <xdr:row>17</xdr:row>
      <xdr:rowOff>146383</xdr:rowOff>
    </xdr:to>
    <xdr:sp macro="" textlink="">
      <xdr:nvSpPr>
        <xdr:cNvPr id="74" name="楕円 73"/>
        <xdr:cNvSpPr/>
      </xdr:nvSpPr>
      <xdr:spPr bwMode="auto">
        <a:xfrm>
          <a:off x="3556000" y="3007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156560</xdr:rowOff>
    </xdr:from>
    <xdr:ext cx="762000" cy="259045"/>
    <xdr:sp macro="" textlink="">
      <xdr:nvSpPr>
        <xdr:cNvPr id="75" name="テキスト ボックス 74"/>
        <xdr:cNvSpPr txBox="1"/>
      </xdr:nvSpPr>
      <xdr:spPr>
        <a:xfrm>
          <a:off x="3225800" y="277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55912</xdr:rowOff>
    </xdr:from>
    <xdr:to>
      <xdr:col>15</xdr:col>
      <xdr:colOff>101600</xdr:colOff>
      <xdr:row>17</xdr:row>
      <xdr:rowOff>157512</xdr:rowOff>
    </xdr:to>
    <xdr:sp macro="" textlink="">
      <xdr:nvSpPr>
        <xdr:cNvPr id="76" name="楕円 75"/>
        <xdr:cNvSpPr/>
      </xdr:nvSpPr>
      <xdr:spPr bwMode="auto">
        <a:xfrm>
          <a:off x="2857500" y="3018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167689</xdr:rowOff>
    </xdr:from>
    <xdr:ext cx="762000" cy="259045"/>
    <xdr:sp macro="" textlink="">
      <xdr:nvSpPr>
        <xdr:cNvPr id="77" name="テキスト ボックス 76"/>
        <xdr:cNvSpPr txBox="1"/>
      </xdr:nvSpPr>
      <xdr:spPr>
        <a:xfrm>
          <a:off x="2527300" y="278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167851</xdr:rowOff>
    </xdr:from>
    <xdr:to>
      <xdr:col>29</xdr:col>
      <xdr:colOff>127000</xdr:colOff>
      <xdr:row>37</xdr:row>
      <xdr:rowOff>302413</xdr:rowOff>
    </xdr:to>
    <xdr:cxnSp macro="">
      <xdr:nvCxnSpPr>
        <xdr:cNvPr id="105" name="直線コネクタ 104"/>
        <xdr:cNvCxnSpPr/>
      </xdr:nvCxnSpPr>
      <xdr:spPr bwMode="auto">
        <a:xfrm flipV="1">
          <a:off x="5651500" y="5920951"/>
          <a:ext cx="0" cy="15061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274490</xdr:rowOff>
    </xdr:from>
    <xdr:ext cx="762000" cy="259045"/>
    <xdr:sp macro="" textlink="">
      <xdr:nvSpPr>
        <xdr:cNvPr id="106" name="人口1人当たり決算額の推移最小値テキスト445"/>
        <xdr:cNvSpPr txBox="1"/>
      </xdr:nvSpPr>
      <xdr:spPr>
        <a:xfrm>
          <a:off x="5740400" y="739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302413</xdr:rowOff>
    </xdr:from>
    <xdr:to>
      <xdr:col>30</xdr:col>
      <xdr:colOff>25400</xdr:colOff>
      <xdr:row>37</xdr:row>
      <xdr:rowOff>302413</xdr:rowOff>
    </xdr:to>
    <xdr:cxnSp macro="">
      <xdr:nvCxnSpPr>
        <xdr:cNvPr id="107" name="直線コネクタ 106"/>
        <xdr:cNvCxnSpPr/>
      </xdr:nvCxnSpPr>
      <xdr:spPr bwMode="auto">
        <a:xfrm>
          <a:off x="5562600" y="742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254228</xdr:rowOff>
    </xdr:from>
    <xdr:ext cx="762000" cy="259045"/>
    <xdr:sp macro="" textlink="">
      <xdr:nvSpPr>
        <xdr:cNvPr id="108" name="人口1人当たり決算額の推移最大値テキスト445"/>
        <xdr:cNvSpPr txBox="1"/>
      </xdr:nvSpPr>
      <xdr:spPr>
        <a:xfrm>
          <a:off x="5740400" y="566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167851</xdr:rowOff>
    </xdr:from>
    <xdr:to>
      <xdr:col>30</xdr:col>
      <xdr:colOff>25400</xdr:colOff>
      <xdr:row>32</xdr:row>
      <xdr:rowOff>167851</xdr:rowOff>
    </xdr:to>
    <xdr:cxnSp macro="">
      <xdr:nvCxnSpPr>
        <xdr:cNvPr id="109" name="直線コネクタ 108"/>
        <xdr:cNvCxnSpPr/>
      </xdr:nvCxnSpPr>
      <xdr:spPr bwMode="auto">
        <a:xfrm>
          <a:off x="5562600" y="5920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315602</xdr:rowOff>
    </xdr:from>
    <xdr:to>
      <xdr:col>29</xdr:col>
      <xdr:colOff>127000</xdr:colOff>
      <xdr:row>36</xdr:row>
      <xdr:rowOff>32840</xdr:rowOff>
    </xdr:to>
    <xdr:cxnSp macro="">
      <xdr:nvCxnSpPr>
        <xdr:cNvPr id="110" name="直線コネクタ 109"/>
        <xdr:cNvCxnSpPr/>
      </xdr:nvCxnSpPr>
      <xdr:spPr bwMode="auto">
        <a:xfrm flipV="1">
          <a:off x="5003800" y="6925952"/>
          <a:ext cx="647700" cy="60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342114</xdr:rowOff>
    </xdr:from>
    <xdr:ext cx="762000" cy="259045"/>
    <xdr:sp macro="" textlink="">
      <xdr:nvSpPr>
        <xdr:cNvPr id="111" name="人口1人当たり決算額の推移平均値テキスト445"/>
        <xdr:cNvSpPr txBox="1"/>
      </xdr:nvSpPr>
      <xdr:spPr>
        <a:xfrm>
          <a:off x="5740400" y="6609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154137</xdr:rowOff>
    </xdr:from>
    <xdr:to>
      <xdr:col>29</xdr:col>
      <xdr:colOff>177800</xdr:colOff>
      <xdr:row>35</xdr:row>
      <xdr:rowOff>255737</xdr:rowOff>
    </xdr:to>
    <xdr:sp macro="" textlink="">
      <xdr:nvSpPr>
        <xdr:cNvPr id="112" name="フローチャート: 判断 111"/>
        <xdr:cNvSpPr/>
      </xdr:nvSpPr>
      <xdr:spPr bwMode="auto">
        <a:xfrm>
          <a:off x="5600700" y="6764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15192</xdr:rowOff>
    </xdr:from>
    <xdr:to>
      <xdr:col>26</xdr:col>
      <xdr:colOff>50800</xdr:colOff>
      <xdr:row>36</xdr:row>
      <xdr:rowOff>32840</xdr:rowOff>
    </xdr:to>
    <xdr:cxnSp macro="">
      <xdr:nvCxnSpPr>
        <xdr:cNvPr id="113" name="直線コネクタ 112"/>
        <xdr:cNvCxnSpPr/>
      </xdr:nvCxnSpPr>
      <xdr:spPr bwMode="auto">
        <a:xfrm>
          <a:off x="4305300" y="6968442"/>
          <a:ext cx="698500" cy="17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225636</xdr:rowOff>
    </xdr:from>
    <xdr:to>
      <xdr:col>26</xdr:col>
      <xdr:colOff>101600</xdr:colOff>
      <xdr:row>35</xdr:row>
      <xdr:rowOff>327236</xdr:rowOff>
    </xdr:to>
    <xdr:sp macro="" textlink="">
      <xdr:nvSpPr>
        <xdr:cNvPr id="114" name="フローチャート: 判断 113"/>
        <xdr:cNvSpPr/>
      </xdr:nvSpPr>
      <xdr:spPr bwMode="auto">
        <a:xfrm>
          <a:off x="4953000" y="68359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337413</xdr:rowOff>
    </xdr:from>
    <xdr:ext cx="736600" cy="259045"/>
    <xdr:sp macro="" textlink="">
      <xdr:nvSpPr>
        <xdr:cNvPr id="115" name="テキスト ボックス 114"/>
        <xdr:cNvSpPr txBox="1"/>
      </xdr:nvSpPr>
      <xdr:spPr>
        <a:xfrm>
          <a:off x="4622800" y="660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15192</xdr:rowOff>
    </xdr:from>
    <xdr:to>
      <xdr:col>22</xdr:col>
      <xdr:colOff>114300</xdr:colOff>
      <xdr:row>36</xdr:row>
      <xdr:rowOff>45801</xdr:rowOff>
    </xdr:to>
    <xdr:cxnSp macro="">
      <xdr:nvCxnSpPr>
        <xdr:cNvPr id="116" name="直線コネクタ 115"/>
        <xdr:cNvCxnSpPr/>
      </xdr:nvCxnSpPr>
      <xdr:spPr bwMode="auto">
        <a:xfrm flipV="1">
          <a:off x="3606800" y="6968442"/>
          <a:ext cx="698500" cy="306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222397</xdr:rowOff>
    </xdr:from>
    <xdr:to>
      <xdr:col>22</xdr:col>
      <xdr:colOff>165100</xdr:colOff>
      <xdr:row>35</xdr:row>
      <xdr:rowOff>323997</xdr:rowOff>
    </xdr:to>
    <xdr:sp macro="" textlink="">
      <xdr:nvSpPr>
        <xdr:cNvPr id="117" name="フローチャート: 判断 116"/>
        <xdr:cNvSpPr/>
      </xdr:nvSpPr>
      <xdr:spPr bwMode="auto">
        <a:xfrm>
          <a:off x="4254500" y="68327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334174</xdr:rowOff>
    </xdr:from>
    <xdr:ext cx="762000" cy="259045"/>
    <xdr:sp macro="" textlink="">
      <xdr:nvSpPr>
        <xdr:cNvPr id="118" name="テキスト ボックス 117"/>
        <xdr:cNvSpPr txBox="1"/>
      </xdr:nvSpPr>
      <xdr:spPr>
        <a:xfrm>
          <a:off x="3924300" y="660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32611</xdr:rowOff>
    </xdr:from>
    <xdr:to>
      <xdr:col>18</xdr:col>
      <xdr:colOff>177800</xdr:colOff>
      <xdr:row>36</xdr:row>
      <xdr:rowOff>45801</xdr:rowOff>
    </xdr:to>
    <xdr:cxnSp macro="">
      <xdr:nvCxnSpPr>
        <xdr:cNvPr id="119" name="直線コネクタ 118"/>
        <xdr:cNvCxnSpPr/>
      </xdr:nvCxnSpPr>
      <xdr:spPr bwMode="auto">
        <a:xfrm>
          <a:off x="2908300" y="6985861"/>
          <a:ext cx="698500" cy="13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218641</xdr:rowOff>
    </xdr:from>
    <xdr:to>
      <xdr:col>19</xdr:col>
      <xdr:colOff>38100</xdr:colOff>
      <xdr:row>35</xdr:row>
      <xdr:rowOff>320241</xdr:rowOff>
    </xdr:to>
    <xdr:sp macro="" textlink="">
      <xdr:nvSpPr>
        <xdr:cNvPr id="120" name="フローチャート: 判断 119"/>
        <xdr:cNvSpPr/>
      </xdr:nvSpPr>
      <xdr:spPr bwMode="auto">
        <a:xfrm>
          <a:off x="3556000" y="6828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330418</xdr:rowOff>
    </xdr:from>
    <xdr:ext cx="762000" cy="259045"/>
    <xdr:sp macro="" textlink="">
      <xdr:nvSpPr>
        <xdr:cNvPr id="121" name="テキスト ボックス 120"/>
        <xdr:cNvSpPr txBox="1"/>
      </xdr:nvSpPr>
      <xdr:spPr>
        <a:xfrm>
          <a:off x="3225800" y="659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234117</xdr:rowOff>
    </xdr:from>
    <xdr:to>
      <xdr:col>15</xdr:col>
      <xdr:colOff>101600</xdr:colOff>
      <xdr:row>35</xdr:row>
      <xdr:rowOff>335717</xdr:rowOff>
    </xdr:to>
    <xdr:sp macro="" textlink="">
      <xdr:nvSpPr>
        <xdr:cNvPr id="122" name="フローチャート: 判断 121"/>
        <xdr:cNvSpPr/>
      </xdr:nvSpPr>
      <xdr:spPr bwMode="auto">
        <a:xfrm>
          <a:off x="2857500" y="68444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2994</xdr:rowOff>
    </xdr:from>
    <xdr:ext cx="762000" cy="259045"/>
    <xdr:sp macro="" textlink="">
      <xdr:nvSpPr>
        <xdr:cNvPr id="123" name="テキスト ボックス 122"/>
        <xdr:cNvSpPr txBox="1"/>
      </xdr:nvSpPr>
      <xdr:spPr>
        <a:xfrm>
          <a:off x="2527300" y="661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264802</xdr:rowOff>
    </xdr:from>
    <xdr:to>
      <xdr:col>29</xdr:col>
      <xdr:colOff>177800</xdr:colOff>
      <xdr:row>36</xdr:row>
      <xdr:rowOff>23502</xdr:rowOff>
    </xdr:to>
    <xdr:sp macro="" textlink="">
      <xdr:nvSpPr>
        <xdr:cNvPr id="129" name="楕円 128"/>
        <xdr:cNvSpPr/>
      </xdr:nvSpPr>
      <xdr:spPr bwMode="auto">
        <a:xfrm>
          <a:off x="5600700" y="6875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236879</xdr:rowOff>
    </xdr:from>
    <xdr:ext cx="762000" cy="259045"/>
    <xdr:sp macro="" textlink="">
      <xdr:nvSpPr>
        <xdr:cNvPr id="130" name="人口1人当たり決算額の推移該当値テキスト445"/>
        <xdr:cNvSpPr txBox="1"/>
      </xdr:nvSpPr>
      <xdr:spPr>
        <a:xfrm>
          <a:off x="5740400" y="684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324940</xdr:rowOff>
    </xdr:from>
    <xdr:to>
      <xdr:col>26</xdr:col>
      <xdr:colOff>101600</xdr:colOff>
      <xdr:row>36</xdr:row>
      <xdr:rowOff>83640</xdr:rowOff>
    </xdr:to>
    <xdr:sp macro="" textlink="">
      <xdr:nvSpPr>
        <xdr:cNvPr id="131" name="楕円 130"/>
        <xdr:cNvSpPr/>
      </xdr:nvSpPr>
      <xdr:spPr bwMode="auto">
        <a:xfrm>
          <a:off x="4953000" y="6935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68417</xdr:rowOff>
    </xdr:from>
    <xdr:ext cx="736600" cy="259045"/>
    <xdr:sp macro="" textlink="">
      <xdr:nvSpPr>
        <xdr:cNvPr id="132" name="テキスト ボックス 131"/>
        <xdr:cNvSpPr txBox="1"/>
      </xdr:nvSpPr>
      <xdr:spPr>
        <a:xfrm>
          <a:off x="4622800" y="702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307292</xdr:rowOff>
    </xdr:from>
    <xdr:to>
      <xdr:col>22</xdr:col>
      <xdr:colOff>165100</xdr:colOff>
      <xdr:row>36</xdr:row>
      <xdr:rowOff>65992</xdr:rowOff>
    </xdr:to>
    <xdr:sp macro="" textlink="">
      <xdr:nvSpPr>
        <xdr:cNvPr id="133" name="楕円 132"/>
        <xdr:cNvSpPr/>
      </xdr:nvSpPr>
      <xdr:spPr bwMode="auto">
        <a:xfrm>
          <a:off x="4254500" y="6917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50769</xdr:rowOff>
    </xdr:from>
    <xdr:ext cx="762000" cy="259045"/>
    <xdr:sp macro="" textlink="">
      <xdr:nvSpPr>
        <xdr:cNvPr id="134" name="テキスト ボックス 133"/>
        <xdr:cNvSpPr txBox="1"/>
      </xdr:nvSpPr>
      <xdr:spPr>
        <a:xfrm>
          <a:off x="3924300" y="700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337901</xdr:rowOff>
    </xdr:from>
    <xdr:to>
      <xdr:col>19</xdr:col>
      <xdr:colOff>38100</xdr:colOff>
      <xdr:row>36</xdr:row>
      <xdr:rowOff>96601</xdr:rowOff>
    </xdr:to>
    <xdr:sp macro="" textlink="">
      <xdr:nvSpPr>
        <xdr:cNvPr id="135" name="楕円 134"/>
        <xdr:cNvSpPr/>
      </xdr:nvSpPr>
      <xdr:spPr bwMode="auto">
        <a:xfrm>
          <a:off x="3556000" y="6948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81378</xdr:rowOff>
    </xdr:from>
    <xdr:ext cx="762000" cy="259045"/>
    <xdr:sp macro="" textlink="">
      <xdr:nvSpPr>
        <xdr:cNvPr id="136" name="テキスト ボックス 135"/>
        <xdr:cNvSpPr txBox="1"/>
      </xdr:nvSpPr>
      <xdr:spPr>
        <a:xfrm>
          <a:off x="3225800" y="7034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324711</xdr:rowOff>
    </xdr:from>
    <xdr:to>
      <xdr:col>15</xdr:col>
      <xdr:colOff>101600</xdr:colOff>
      <xdr:row>36</xdr:row>
      <xdr:rowOff>83411</xdr:rowOff>
    </xdr:to>
    <xdr:sp macro="" textlink="">
      <xdr:nvSpPr>
        <xdr:cNvPr id="137" name="楕円 136"/>
        <xdr:cNvSpPr/>
      </xdr:nvSpPr>
      <xdr:spPr bwMode="auto">
        <a:xfrm>
          <a:off x="2857500" y="6935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68188</xdr:rowOff>
    </xdr:from>
    <xdr:ext cx="762000" cy="259045"/>
    <xdr:sp macro="" textlink="">
      <xdr:nvSpPr>
        <xdr:cNvPr id="138" name="テキスト ボックス 137"/>
        <xdr:cNvSpPr txBox="1"/>
      </xdr:nvSpPr>
      <xdr:spPr>
        <a:xfrm>
          <a:off x="2527300" y="702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北海道平取町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4,785
4,694
743.09
7,940,967
7,865,527
75,318
3,543,366
7,937,666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39.1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36403</xdr:rowOff>
    </xdr:from>
    <xdr:to>
      <xdr:col>24</xdr:col>
      <xdr:colOff>62865</xdr:colOff>
      <xdr:row>38</xdr:row>
      <xdr:rowOff>32736</xdr:rowOff>
    </xdr:to>
    <xdr:cxnSp macro="">
      <xdr:nvCxnSpPr>
        <xdr:cNvPr id="55" name="直線コネクタ 54"/>
        <xdr:cNvCxnSpPr/>
      </xdr:nvCxnSpPr>
      <xdr:spPr>
        <a:xfrm flipV="1">
          <a:off x="4633595" y="5179903"/>
          <a:ext cx="1270" cy="1367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36563</xdr:rowOff>
    </xdr:from>
    <xdr:ext cx="534377" cy="259045"/>
    <xdr:sp macro="" textlink="">
      <xdr:nvSpPr>
        <xdr:cNvPr id="56" name="人件費最小値テキスト"/>
        <xdr:cNvSpPr txBox="1"/>
      </xdr:nvSpPr>
      <xdr:spPr>
        <a:xfrm>
          <a:off x="4686300" y="655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32736</xdr:rowOff>
    </xdr:from>
    <xdr:to>
      <xdr:col>24</xdr:col>
      <xdr:colOff>152400</xdr:colOff>
      <xdr:row>38</xdr:row>
      <xdr:rowOff>32736</xdr:rowOff>
    </xdr:to>
    <xdr:cxnSp macro="">
      <xdr:nvCxnSpPr>
        <xdr:cNvPr id="57" name="直線コネクタ 56"/>
        <xdr:cNvCxnSpPr/>
      </xdr:nvCxnSpPr>
      <xdr:spPr>
        <a:xfrm>
          <a:off x="4546600" y="65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154530</xdr:rowOff>
    </xdr:from>
    <xdr:ext cx="599010" cy="259045"/>
    <xdr:sp macro="" textlink="">
      <xdr:nvSpPr>
        <xdr:cNvPr id="58" name="人件費最大値テキスト"/>
        <xdr:cNvSpPr txBox="1"/>
      </xdr:nvSpPr>
      <xdr:spPr>
        <a:xfrm>
          <a:off x="4686300" y="495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36403</xdr:rowOff>
    </xdr:from>
    <xdr:to>
      <xdr:col>24</xdr:col>
      <xdr:colOff>152400</xdr:colOff>
      <xdr:row>30</xdr:row>
      <xdr:rowOff>36403</xdr:rowOff>
    </xdr:to>
    <xdr:cxnSp macro="">
      <xdr:nvCxnSpPr>
        <xdr:cNvPr id="59" name="直線コネクタ 58"/>
        <xdr:cNvCxnSpPr/>
      </xdr:nvCxnSpPr>
      <xdr:spPr>
        <a:xfrm>
          <a:off x="4546600" y="517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83548</xdr:rowOff>
    </xdr:from>
    <xdr:to>
      <xdr:col>24</xdr:col>
      <xdr:colOff>63500</xdr:colOff>
      <xdr:row>36</xdr:row>
      <xdr:rowOff>148848</xdr:rowOff>
    </xdr:to>
    <xdr:cxnSp macro="">
      <xdr:nvCxnSpPr>
        <xdr:cNvPr id="60" name="直線コネクタ 59"/>
        <xdr:cNvCxnSpPr/>
      </xdr:nvCxnSpPr>
      <xdr:spPr>
        <a:xfrm flipV="1">
          <a:off x="3797300" y="6255748"/>
          <a:ext cx="838200" cy="6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59520</xdr:rowOff>
    </xdr:from>
    <xdr:ext cx="599010" cy="259045"/>
    <xdr:sp macro="" textlink="">
      <xdr:nvSpPr>
        <xdr:cNvPr id="61" name="人件費平均値テキスト"/>
        <xdr:cNvSpPr txBox="1"/>
      </xdr:nvSpPr>
      <xdr:spPr>
        <a:xfrm>
          <a:off x="4686300" y="62317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81093</xdr:rowOff>
    </xdr:from>
    <xdr:to>
      <xdr:col>24</xdr:col>
      <xdr:colOff>114300</xdr:colOff>
      <xdr:row>37</xdr:row>
      <xdr:rowOff>11243</xdr:rowOff>
    </xdr:to>
    <xdr:sp macro="" textlink="">
      <xdr:nvSpPr>
        <xdr:cNvPr id="62" name="フローチャート: 判断 61"/>
        <xdr:cNvSpPr/>
      </xdr:nvSpPr>
      <xdr:spPr>
        <a:xfrm>
          <a:off x="45847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148848</xdr:rowOff>
    </xdr:from>
    <xdr:to>
      <xdr:col>19</xdr:col>
      <xdr:colOff>177800</xdr:colOff>
      <xdr:row>37</xdr:row>
      <xdr:rowOff>2391</xdr:rowOff>
    </xdr:to>
    <xdr:cxnSp macro="">
      <xdr:nvCxnSpPr>
        <xdr:cNvPr id="63" name="直線コネクタ 62"/>
        <xdr:cNvCxnSpPr/>
      </xdr:nvCxnSpPr>
      <xdr:spPr>
        <a:xfrm flipV="1">
          <a:off x="2908300" y="6321048"/>
          <a:ext cx="889000" cy="2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69448</xdr:rowOff>
    </xdr:from>
    <xdr:to>
      <xdr:col>20</xdr:col>
      <xdr:colOff>38100</xdr:colOff>
      <xdr:row>37</xdr:row>
      <xdr:rowOff>171048</xdr:rowOff>
    </xdr:to>
    <xdr:sp macro="" textlink="">
      <xdr:nvSpPr>
        <xdr:cNvPr id="64" name="フローチャート: 判断 63"/>
        <xdr:cNvSpPr/>
      </xdr:nvSpPr>
      <xdr:spPr>
        <a:xfrm>
          <a:off x="3746500" y="641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162175</xdr:rowOff>
    </xdr:from>
    <xdr:ext cx="599010" cy="259045"/>
    <xdr:sp macro="" textlink="">
      <xdr:nvSpPr>
        <xdr:cNvPr id="65" name="テキスト ボックス 64"/>
        <xdr:cNvSpPr txBox="1"/>
      </xdr:nvSpPr>
      <xdr:spPr>
        <a:xfrm>
          <a:off x="3497795" y="650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2391</xdr:rowOff>
    </xdr:from>
    <xdr:to>
      <xdr:col>15</xdr:col>
      <xdr:colOff>50800</xdr:colOff>
      <xdr:row>37</xdr:row>
      <xdr:rowOff>24861</xdr:rowOff>
    </xdr:to>
    <xdr:cxnSp macro="">
      <xdr:nvCxnSpPr>
        <xdr:cNvPr id="66" name="直線コネクタ 65"/>
        <xdr:cNvCxnSpPr/>
      </xdr:nvCxnSpPr>
      <xdr:spPr>
        <a:xfrm flipV="1">
          <a:off x="2019300" y="6346041"/>
          <a:ext cx="889000" cy="2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74694</xdr:rowOff>
    </xdr:from>
    <xdr:to>
      <xdr:col>15</xdr:col>
      <xdr:colOff>101600</xdr:colOff>
      <xdr:row>38</xdr:row>
      <xdr:rowOff>4845</xdr:rowOff>
    </xdr:to>
    <xdr:sp macro="" textlink="">
      <xdr:nvSpPr>
        <xdr:cNvPr id="67" name="フローチャート: 判断 66"/>
        <xdr:cNvSpPr/>
      </xdr:nvSpPr>
      <xdr:spPr>
        <a:xfrm>
          <a:off x="2857500" y="641834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167422</xdr:rowOff>
    </xdr:from>
    <xdr:ext cx="599010" cy="259045"/>
    <xdr:sp macro="" textlink="">
      <xdr:nvSpPr>
        <xdr:cNvPr id="68" name="テキスト ボックス 67"/>
        <xdr:cNvSpPr txBox="1"/>
      </xdr:nvSpPr>
      <xdr:spPr>
        <a:xfrm>
          <a:off x="2608795" y="6511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16580</xdr:rowOff>
    </xdr:from>
    <xdr:to>
      <xdr:col>10</xdr:col>
      <xdr:colOff>114300</xdr:colOff>
      <xdr:row>37</xdr:row>
      <xdr:rowOff>24861</xdr:rowOff>
    </xdr:to>
    <xdr:cxnSp macro="">
      <xdr:nvCxnSpPr>
        <xdr:cNvPr id="69" name="直線コネクタ 68"/>
        <xdr:cNvCxnSpPr/>
      </xdr:nvCxnSpPr>
      <xdr:spPr>
        <a:xfrm>
          <a:off x="1130300" y="6360230"/>
          <a:ext cx="889000" cy="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78693</xdr:rowOff>
    </xdr:from>
    <xdr:to>
      <xdr:col>10</xdr:col>
      <xdr:colOff>165100</xdr:colOff>
      <xdr:row>38</xdr:row>
      <xdr:rowOff>8843</xdr:rowOff>
    </xdr:to>
    <xdr:sp macro="" textlink="">
      <xdr:nvSpPr>
        <xdr:cNvPr id="70" name="フローチャート: 判断 69"/>
        <xdr:cNvSpPr/>
      </xdr:nvSpPr>
      <xdr:spPr>
        <a:xfrm>
          <a:off x="1968500" y="642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171420</xdr:rowOff>
    </xdr:from>
    <xdr:ext cx="599010" cy="259045"/>
    <xdr:sp macro="" textlink="">
      <xdr:nvSpPr>
        <xdr:cNvPr id="71" name="テキスト ボックス 70"/>
        <xdr:cNvSpPr txBox="1"/>
      </xdr:nvSpPr>
      <xdr:spPr>
        <a:xfrm>
          <a:off x="1719795" y="6515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80135</xdr:rowOff>
    </xdr:from>
    <xdr:to>
      <xdr:col>6</xdr:col>
      <xdr:colOff>38100</xdr:colOff>
      <xdr:row>38</xdr:row>
      <xdr:rowOff>10285</xdr:rowOff>
    </xdr:to>
    <xdr:sp macro="" textlink="">
      <xdr:nvSpPr>
        <xdr:cNvPr id="72" name="フローチャート: 判断 71"/>
        <xdr:cNvSpPr/>
      </xdr:nvSpPr>
      <xdr:spPr>
        <a:xfrm>
          <a:off x="1079500" y="642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1412</xdr:rowOff>
    </xdr:from>
    <xdr:ext cx="599010" cy="259045"/>
    <xdr:sp macro="" textlink="">
      <xdr:nvSpPr>
        <xdr:cNvPr id="73" name="テキスト ボックス 72"/>
        <xdr:cNvSpPr txBox="1"/>
      </xdr:nvSpPr>
      <xdr:spPr>
        <a:xfrm>
          <a:off x="830795" y="651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32748</xdr:rowOff>
    </xdr:from>
    <xdr:to>
      <xdr:col>24</xdr:col>
      <xdr:colOff>114300</xdr:colOff>
      <xdr:row>36</xdr:row>
      <xdr:rowOff>134348</xdr:rowOff>
    </xdr:to>
    <xdr:sp macro="" textlink="">
      <xdr:nvSpPr>
        <xdr:cNvPr id="79" name="楕円 78"/>
        <xdr:cNvSpPr/>
      </xdr:nvSpPr>
      <xdr:spPr>
        <a:xfrm>
          <a:off x="4584700" y="620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55625</xdr:rowOff>
    </xdr:from>
    <xdr:ext cx="599010" cy="259045"/>
    <xdr:sp macro="" textlink="">
      <xdr:nvSpPr>
        <xdr:cNvPr id="80" name="人件費該当値テキスト"/>
        <xdr:cNvSpPr txBox="1"/>
      </xdr:nvSpPr>
      <xdr:spPr>
        <a:xfrm>
          <a:off x="4686300" y="60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98048</xdr:rowOff>
    </xdr:from>
    <xdr:to>
      <xdr:col>20</xdr:col>
      <xdr:colOff>38100</xdr:colOff>
      <xdr:row>37</xdr:row>
      <xdr:rowOff>28198</xdr:rowOff>
    </xdr:to>
    <xdr:sp macro="" textlink="">
      <xdr:nvSpPr>
        <xdr:cNvPr id="81" name="楕円 80"/>
        <xdr:cNvSpPr/>
      </xdr:nvSpPr>
      <xdr:spPr>
        <a:xfrm>
          <a:off x="3746500" y="627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44725</xdr:rowOff>
    </xdr:from>
    <xdr:ext cx="599010" cy="259045"/>
    <xdr:sp macro="" textlink="">
      <xdr:nvSpPr>
        <xdr:cNvPr id="82" name="テキスト ボックス 81"/>
        <xdr:cNvSpPr txBox="1"/>
      </xdr:nvSpPr>
      <xdr:spPr>
        <a:xfrm>
          <a:off x="3497795" y="604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123041</xdr:rowOff>
    </xdr:from>
    <xdr:to>
      <xdr:col>15</xdr:col>
      <xdr:colOff>101600</xdr:colOff>
      <xdr:row>37</xdr:row>
      <xdr:rowOff>53191</xdr:rowOff>
    </xdr:to>
    <xdr:sp macro="" textlink="">
      <xdr:nvSpPr>
        <xdr:cNvPr id="83" name="楕円 82"/>
        <xdr:cNvSpPr/>
      </xdr:nvSpPr>
      <xdr:spPr>
        <a:xfrm>
          <a:off x="2857500" y="629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69718</xdr:rowOff>
    </xdr:from>
    <xdr:ext cx="599010" cy="259045"/>
    <xdr:sp macro="" textlink="">
      <xdr:nvSpPr>
        <xdr:cNvPr id="84" name="テキスト ボックス 83"/>
        <xdr:cNvSpPr txBox="1"/>
      </xdr:nvSpPr>
      <xdr:spPr>
        <a:xfrm>
          <a:off x="2608795" y="6070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145511</xdr:rowOff>
    </xdr:from>
    <xdr:to>
      <xdr:col>10</xdr:col>
      <xdr:colOff>165100</xdr:colOff>
      <xdr:row>37</xdr:row>
      <xdr:rowOff>75661</xdr:rowOff>
    </xdr:to>
    <xdr:sp macro="" textlink="">
      <xdr:nvSpPr>
        <xdr:cNvPr id="85" name="楕円 84"/>
        <xdr:cNvSpPr/>
      </xdr:nvSpPr>
      <xdr:spPr>
        <a:xfrm>
          <a:off x="1968500" y="631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92188</xdr:rowOff>
    </xdr:from>
    <xdr:ext cx="599010" cy="259045"/>
    <xdr:sp macro="" textlink="">
      <xdr:nvSpPr>
        <xdr:cNvPr id="86" name="テキスト ボックス 85"/>
        <xdr:cNvSpPr txBox="1"/>
      </xdr:nvSpPr>
      <xdr:spPr>
        <a:xfrm>
          <a:off x="1719795" y="6092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137230</xdr:rowOff>
    </xdr:from>
    <xdr:to>
      <xdr:col>6</xdr:col>
      <xdr:colOff>38100</xdr:colOff>
      <xdr:row>37</xdr:row>
      <xdr:rowOff>67380</xdr:rowOff>
    </xdr:to>
    <xdr:sp macro="" textlink="">
      <xdr:nvSpPr>
        <xdr:cNvPr id="87" name="楕円 86"/>
        <xdr:cNvSpPr/>
      </xdr:nvSpPr>
      <xdr:spPr>
        <a:xfrm>
          <a:off x="1079500" y="630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83907</xdr:rowOff>
    </xdr:from>
    <xdr:ext cx="599010" cy="259045"/>
    <xdr:sp macro="" textlink="">
      <xdr:nvSpPr>
        <xdr:cNvPr id="88" name="テキスト ボックス 87"/>
        <xdr:cNvSpPr txBox="1"/>
      </xdr:nvSpPr>
      <xdr:spPr>
        <a:xfrm>
          <a:off x="830795" y="608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8017</xdr:rowOff>
    </xdr:from>
    <xdr:to>
      <xdr:col>24</xdr:col>
      <xdr:colOff>62865</xdr:colOff>
      <xdr:row>58</xdr:row>
      <xdr:rowOff>68106</xdr:rowOff>
    </xdr:to>
    <xdr:cxnSp macro="">
      <xdr:nvCxnSpPr>
        <xdr:cNvPr id="112" name="直線コネクタ 111"/>
        <xdr:cNvCxnSpPr/>
      </xdr:nvCxnSpPr>
      <xdr:spPr>
        <a:xfrm flipV="1">
          <a:off x="4633595" y="8580517"/>
          <a:ext cx="1270" cy="143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71933</xdr:rowOff>
    </xdr:from>
    <xdr:ext cx="534377" cy="259045"/>
    <xdr:sp macro="" textlink="">
      <xdr:nvSpPr>
        <xdr:cNvPr id="113" name="物件費最小値テキスト"/>
        <xdr:cNvSpPr txBox="1"/>
      </xdr:nvSpPr>
      <xdr:spPr>
        <a:xfrm>
          <a:off x="4686300" y="100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68106</xdr:rowOff>
    </xdr:from>
    <xdr:to>
      <xdr:col>24</xdr:col>
      <xdr:colOff>152400</xdr:colOff>
      <xdr:row>58</xdr:row>
      <xdr:rowOff>68106</xdr:rowOff>
    </xdr:to>
    <xdr:cxnSp macro="">
      <xdr:nvCxnSpPr>
        <xdr:cNvPr id="114" name="直線コネクタ 113"/>
        <xdr:cNvCxnSpPr/>
      </xdr:nvCxnSpPr>
      <xdr:spPr>
        <a:xfrm>
          <a:off x="4546600" y="1001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126144</xdr:rowOff>
    </xdr:from>
    <xdr:ext cx="599010" cy="259045"/>
    <xdr:sp macro="" textlink="">
      <xdr:nvSpPr>
        <xdr:cNvPr id="115" name="物件費最大値テキスト"/>
        <xdr:cNvSpPr txBox="1"/>
      </xdr:nvSpPr>
      <xdr:spPr>
        <a:xfrm>
          <a:off x="4686300" y="835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8017</xdr:rowOff>
    </xdr:from>
    <xdr:to>
      <xdr:col>24</xdr:col>
      <xdr:colOff>152400</xdr:colOff>
      <xdr:row>50</xdr:row>
      <xdr:rowOff>8017</xdr:rowOff>
    </xdr:to>
    <xdr:cxnSp macro="">
      <xdr:nvCxnSpPr>
        <xdr:cNvPr id="116" name="直線コネクタ 115"/>
        <xdr:cNvCxnSpPr/>
      </xdr:nvCxnSpPr>
      <xdr:spPr>
        <a:xfrm>
          <a:off x="4546600" y="858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21682</xdr:rowOff>
    </xdr:from>
    <xdr:to>
      <xdr:col>24</xdr:col>
      <xdr:colOff>63500</xdr:colOff>
      <xdr:row>57</xdr:row>
      <xdr:rowOff>81131</xdr:rowOff>
    </xdr:to>
    <xdr:cxnSp macro="">
      <xdr:nvCxnSpPr>
        <xdr:cNvPr id="117" name="直線コネクタ 116"/>
        <xdr:cNvCxnSpPr/>
      </xdr:nvCxnSpPr>
      <xdr:spPr>
        <a:xfrm>
          <a:off x="3797300" y="9794332"/>
          <a:ext cx="838200" cy="5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104525</xdr:rowOff>
    </xdr:from>
    <xdr:ext cx="599010" cy="259045"/>
    <xdr:sp macro="" textlink="">
      <xdr:nvSpPr>
        <xdr:cNvPr id="118" name="物件費平均値テキスト"/>
        <xdr:cNvSpPr txBox="1"/>
      </xdr:nvSpPr>
      <xdr:spPr>
        <a:xfrm>
          <a:off x="4686300" y="95342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81648</xdr:rowOff>
    </xdr:from>
    <xdr:to>
      <xdr:col>24</xdr:col>
      <xdr:colOff>114300</xdr:colOff>
      <xdr:row>57</xdr:row>
      <xdr:rowOff>11798</xdr:rowOff>
    </xdr:to>
    <xdr:sp macro="" textlink="">
      <xdr:nvSpPr>
        <xdr:cNvPr id="119" name="フローチャート: 判断 118"/>
        <xdr:cNvSpPr/>
      </xdr:nvSpPr>
      <xdr:spPr>
        <a:xfrm>
          <a:off x="45847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21682</xdr:rowOff>
    </xdr:from>
    <xdr:to>
      <xdr:col>19</xdr:col>
      <xdr:colOff>177800</xdr:colOff>
      <xdr:row>57</xdr:row>
      <xdr:rowOff>41648</xdr:rowOff>
    </xdr:to>
    <xdr:cxnSp macro="">
      <xdr:nvCxnSpPr>
        <xdr:cNvPr id="120" name="直線コネクタ 119"/>
        <xdr:cNvCxnSpPr/>
      </xdr:nvCxnSpPr>
      <xdr:spPr>
        <a:xfrm flipV="1">
          <a:off x="2908300" y="9794332"/>
          <a:ext cx="889000" cy="1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49281</xdr:rowOff>
    </xdr:from>
    <xdr:to>
      <xdr:col>20</xdr:col>
      <xdr:colOff>38100</xdr:colOff>
      <xdr:row>57</xdr:row>
      <xdr:rowOff>150881</xdr:rowOff>
    </xdr:to>
    <xdr:sp macro="" textlink="">
      <xdr:nvSpPr>
        <xdr:cNvPr id="121" name="フローチャート: 判断 120"/>
        <xdr:cNvSpPr/>
      </xdr:nvSpPr>
      <xdr:spPr>
        <a:xfrm>
          <a:off x="3746500" y="982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142008</xdr:rowOff>
    </xdr:from>
    <xdr:ext cx="599010" cy="259045"/>
    <xdr:sp macro="" textlink="">
      <xdr:nvSpPr>
        <xdr:cNvPr id="122" name="テキスト ボックス 121"/>
        <xdr:cNvSpPr txBox="1"/>
      </xdr:nvSpPr>
      <xdr:spPr>
        <a:xfrm>
          <a:off x="3497795" y="991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41648</xdr:rowOff>
    </xdr:from>
    <xdr:to>
      <xdr:col>15</xdr:col>
      <xdr:colOff>50800</xdr:colOff>
      <xdr:row>57</xdr:row>
      <xdr:rowOff>51184</xdr:rowOff>
    </xdr:to>
    <xdr:cxnSp macro="">
      <xdr:nvCxnSpPr>
        <xdr:cNvPr id="123" name="直線コネクタ 122"/>
        <xdr:cNvCxnSpPr/>
      </xdr:nvCxnSpPr>
      <xdr:spPr>
        <a:xfrm flipV="1">
          <a:off x="2019300" y="9814298"/>
          <a:ext cx="889000" cy="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63779</xdr:rowOff>
    </xdr:from>
    <xdr:to>
      <xdr:col>15</xdr:col>
      <xdr:colOff>101600</xdr:colOff>
      <xdr:row>57</xdr:row>
      <xdr:rowOff>165379</xdr:rowOff>
    </xdr:to>
    <xdr:sp macro="" textlink="">
      <xdr:nvSpPr>
        <xdr:cNvPr id="124" name="フローチャート: 判断 123"/>
        <xdr:cNvSpPr/>
      </xdr:nvSpPr>
      <xdr:spPr>
        <a:xfrm>
          <a:off x="2857500" y="983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156506</xdr:rowOff>
    </xdr:from>
    <xdr:ext cx="599010" cy="259045"/>
    <xdr:sp macro="" textlink="">
      <xdr:nvSpPr>
        <xdr:cNvPr id="125" name="テキスト ボックス 124"/>
        <xdr:cNvSpPr txBox="1"/>
      </xdr:nvSpPr>
      <xdr:spPr>
        <a:xfrm>
          <a:off x="2608795" y="992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51184</xdr:rowOff>
    </xdr:from>
    <xdr:to>
      <xdr:col>10</xdr:col>
      <xdr:colOff>114300</xdr:colOff>
      <xdr:row>57</xdr:row>
      <xdr:rowOff>97217</xdr:rowOff>
    </xdr:to>
    <xdr:cxnSp macro="">
      <xdr:nvCxnSpPr>
        <xdr:cNvPr id="126" name="直線コネクタ 125"/>
        <xdr:cNvCxnSpPr/>
      </xdr:nvCxnSpPr>
      <xdr:spPr>
        <a:xfrm flipV="1">
          <a:off x="1130300" y="9823834"/>
          <a:ext cx="889000" cy="4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70452</xdr:rowOff>
    </xdr:from>
    <xdr:to>
      <xdr:col>10</xdr:col>
      <xdr:colOff>165100</xdr:colOff>
      <xdr:row>58</xdr:row>
      <xdr:rowOff>602</xdr:rowOff>
    </xdr:to>
    <xdr:sp macro="" textlink="">
      <xdr:nvSpPr>
        <xdr:cNvPr id="127" name="フローチャート: 判断 126"/>
        <xdr:cNvSpPr/>
      </xdr:nvSpPr>
      <xdr:spPr>
        <a:xfrm>
          <a:off x="1968500" y="98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163179</xdr:rowOff>
    </xdr:from>
    <xdr:ext cx="599010" cy="259045"/>
    <xdr:sp macro="" textlink="">
      <xdr:nvSpPr>
        <xdr:cNvPr id="128" name="テキスト ボックス 127"/>
        <xdr:cNvSpPr txBox="1"/>
      </xdr:nvSpPr>
      <xdr:spPr>
        <a:xfrm>
          <a:off x="1719795" y="99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85486</xdr:rowOff>
    </xdr:from>
    <xdr:to>
      <xdr:col>6</xdr:col>
      <xdr:colOff>38100</xdr:colOff>
      <xdr:row>58</xdr:row>
      <xdr:rowOff>15636</xdr:rowOff>
    </xdr:to>
    <xdr:sp macro="" textlink="">
      <xdr:nvSpPr>
        <xdr:cNvPr id="129" name="フローチャート: 判断 128"/>
        <xdr:cNvSpPr/>
      </xdr:nvSpPr>
      <xdr:spPr>
        <a:xfrm>
          <a:off x="1079500" y="985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6763</xdr:rowOff>
    </xdr:from>
    <xdr:ext cx="599010" cy="259045"/>
    <xdr:sp macro="" textlink="">
      <xdr:nvSpPr>
        <xdr:cNvPr id="130" name="テキスト ボックス 129"/>
        <xdr:cNvSpPr txBox="1"/>
      </xdr:nvSpPr>
      <xdr:spPr>
        <a:xfrm>
          <a:off x="830795" y="99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30331</xdr:rowOff>
    </xdr:from>
    <xdr:to>
      <xdr:col>24</xdr:col>
      <xdr:colOff>114300</xdr:colOff>
      <xdr:row>57</xdr:row>
      <xdr:rowOff>131931</xdr:rowOff>
    </xdr:to>
    <xdr:sp macro="" textlink="">
      <xdr:nvSpPr>
        <xdr:cNvPr id="136" name="楕円 135"/>
        <xdr:cNvSpPr/>
      </xdr:nvSpPr>
      <xdr:spPr>
        <a:xfrm>
          <a:off x="4584700" y="980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8758</xdr:rowOff>
    </xdr:from>
    <xdr:ext cx="599010" cy="259045"/>
    <xdr:sp macro="" textlink="">
      <xdr:nvSpPr>
        <xdr:cNvPr id="137" name="物件費該当値テキスト"/>
        <xdr:cNvSpPr txBox="1"/>
      </xdr:nvSpPr>
      <xdr:spPr>
        <a:xfrm>
          <a:off x="4686300" y="9781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142332</xdr:rowOff>
    </xdr:from>
    <xdr:to>
      <xdr:col>20</xdr:col>
      <xdr:colOff>38100</xdr:colOff>
      <xdr:row>57</xdr:row>
      <xdr:rowOff>72482</xdr:rowOff>
    </xdr:to>
    <xdr:sp macro="" textlink="">
      <xdr:nvSpPr>
        <xdr:cNvPr id="138" name="楕円 137"/>
        <xdr:cNvSpPr/>
      </xdr:nvSpPr>
      <xdr:spPr>
        <a:xfrm>
          <a:off x="3746500" y="974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89009</xdr:rowOff>
    </xdr:from>
    <xdr:ext cx="599010" cy="259045"/>
    <xdr:sp macro="" textlink="">
      <xdr:nvSpPr>
        <xdr:cNvPr id="139" name="テキスト ボックス 138"/>
        <xdr:cNvSpPr txBox="1"/>
      </xdr:nvSpPr>
      <xdr:spPr>
        <a:xfrm>
          <a:off x="3497795" y="951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162298</xdr:rowOff>
    </xdr:from>
    <xdr:to>
      <xdr:col>15</xdr:col>
      <xdr:colOff>101600</xdr:colOff>
      <xdr:row>57</xdr:row>
      <xdr:rowOff>92448</xdr:rowOff>
    </xdr:to>
    <xdr:sp macro="" textlink="">
      <xdr:nvSpPr>
        <xdr:cNvPr id="140" name="楕円 139"/>
        <xdr:cNvSpPr/>
      </xdr:nvSpPr>
      <xdr:spPr>
        <a:xfrm>
          <a:off x="2857500" y="976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108975</xdr:rowOff>
    </xdr:from>
    <xdr:ext cx="599010" cy="259045"/>
    <xdr:sp macro="" textlink="">
      <xdr:nvSpPr>
        <xdr:cNvPr id="141" name="テキスト ボックス 140"/>
        <xdr:cNvSpPr txBox="1"/>
      </xdr:nvSpPr>
      <xdr:spPr>
        <a:xfrm>
          <a:off x="2608795" y="953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384</xdr:rowOff>
    </xdr:from>
    <xdr:to>
      <xdr:col>10</xdr:col>
      <xdr:colOff>165100</xdr:colOff>
      <xdr:row>57</xdr:row>
      <xdr:rowOff>101984</xdr:rowOff>
    </xdr:to>
    <xdr:sp macro="" textlink="">
      <xdr:nvSpPr>
        <xdr:cNvPr id="142" name="楕円 141"/>
        <xdr:cNvSpPr/>
      </xdr:nvSpPr>
      <xdr:spPr>
        <a:xfrm>
          <a:off x="1968500" y="977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118511</xdr:rowOff>
    </xdr:from>
    <xdr:ext cx="599010" cy="259045"/>
    <xdr:sp macro="" textlink="">
      <xdr:nvSpPr>
        <xdr:cNvPr id="143" name="テキスト ボックス 142"/>
        <xdr:cNvSpPr txBox="1"/>
      </xdr:nvSpPr>
      <xdr:spPr>
        <a:xfrm>
          <a:off x="1719795" y="9548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46417</xdr:rowOff>
    </xdr:from>
    <xdr:to>
      <xdr:col>6</xdr:col>
      <xdr:colOff>38100</xdr:colOff>
      <xdr:row>57</xdr:row>
      <xdr:rowOff>148017</xdr:rowOff>
    </xdr:to>
    <xdr:sp macro="" textlink="">
      <xdr:nvSpPr>
        <xdr:cNvPr id="144" name="楕円 143"/>
        <xdr:cNvSpPr/>
      </xdr:nvSpPr>
      <xdr:spPr>
        <a:xfrm>
          <a:off x="1079500" y="981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164544</xdr:rowOff>
    </xdr:from>
    <xdr:ext cx="599010" cy="259045"/>
    <xdr:sp macro="" textlink="">
      <xdr:nvSpPr>
        <xdr:cNvPr id="145" name="テキスト ボックス 144"/>
        <xdr:cNvSpPr txBox="1"/>
      </xdr:nvSpPr>
      <xdr:spPr>
        <a:xfrm>
          <a:off x="830795" y="9594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83865</xdr:rowOff>
    </xdr:from>
    <xdr:to>
      <xdr:col>24</xdr:col>
      <xdr:colOff>62865</xdr:colOff>
      <xdr:row>79</xdr:row>
      <xdr:rowOff>44450</xdr:rowOff>
    </xdr:to>
    <xdr:cxnSp macro="">
      <xdr:nvCxnSpPr>
        <xdr:cNvPr id="169" name="直線コネクタ 168"/>
        <xdr:cNvCxnSpPr/>
      </xdr:nvCxnSpPr>
      <xdr:spPr>
        <a:xfrm flipV="1">
          <a:off x="4633595" y="12256815"/>
          <a:ext cx="1270" cy="13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48277</xdr:rowOff>
    </xdr:from>
    <xdr:ext cx="249299" cy="259045"/>
    <xdr:sp macro="" textlink="">
      <xdr:nvSpPr>
        <xdr:cNvPr id="170"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71" name="直線コネクタ 170"/>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30542</xdr:rowOff>
    </xdr:from>
    <xdr:ext cx="599010" cy="259045"/>
    <xdr:sp macro="" textlink="">
      <xdr:nvSpPr>
        <xdr:cNvPr id="172" name="維持補修費最大値テキスト"/>
        <xdr:cNvSpPr txBox="1"/>
      </xdr:nvSpPr>
      <xdr:spPr>
        <a:xfrm>
          <a:off x="4686300" y="1203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83865</xdr:rowOff>
    </xdr:from>
    <xdr:to>
      <xdr:col>24</xdr:col>
      <xdr:colOff>152400</xdr:colOff>
      <xdr:row>71</xdr:row>
      <xdr:rowOff>83865</xdr:rowOff>
    </xdr:to>
    <xdr:cxnSp macro="">
      <xdr:nvCxnSpPr>
        <xdr:cNvPr id="173" name="直線コネクタ 172"/>
        <xdr:cNvCxnSpPr/>
      </xdr:nvCxnSpPr>
      <xdr:spPr>
        <a:xfrm>
          <a:off x="4546600" y="1225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143940</xdr:rowOff>
    </xdr:from>
    <xdr:to>
      <xdr:col>24</xdr:col>
      <xdr:colOff>63500</xdr:colOff>
      <xdr:row>78</xdr:row>
      <xdr:rowOff>154105</xdr:rowOff>
    </xdr:to>
    <xdr:cxnSp macro="">
      <xdr:nvCxnSpPr>
        <xdr:cNvPr id="174" name="直線コネクタ 173"/>
        <xdr:cNvCxnSpPr/>
      </xdr:nvCxnSpPr>
      <xdr:spPr>
        <a:xfrm flipV="1">
          <a:off x="3797300" y="13517040"/>
          <a:ext cx="838200" cy="1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63378</xdr:rowOff>
    </xdr:from>
    <xdr:ext cx="534377" cy="259045"/>
    <xdr:sp macro="" textlink="">
      <xdr:nvSpPr>
        <xdr:cNvPr id="175" name="維持補修費平均値テキスト"/>
        <xdr:cNvSpPr txBox="1"/>
      </xdr:nvSpPr>
      <xdr:spPr>
        <a:xfrm>
          <a:off x="4686300" y="13265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40501</xdr:rowOff>
    </xdr:from>
    <xdr:to>
      <xdr:col>24</xdr:col>
      <xdr:colOff>114300</xdr:colOff>
      <xdr:row>78</xdr:row>
      <xdr:rowOff>142101</xdr:rowOff>
    </xdr:to>
    <xdr:sp macro="" textlink="">
      <xdr:nvSpPr>
        <xdr:cNvPr id="176" name="フローチャート: 判断 175"/>
        <xdr:cNvSpPr/>
      </xdr:nvSpPr>
      <xdr:spPr>
        <a:xfrm>
          <a:off x="45847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129702</xdr:rowOff>
    </xdr:from>
    <xdr:to>
      <xdr:col>19</xdr:col>
      <xdr:colOff>177800</xdr:colOff>
      <xdr:row>78</xdr:row>
      <xdr:rowOff>154105</xdr:rowOff>
    </xdr:to>
    <xdr:cxnSp macro="">
      <xdr:nvCxnSpPr>
        <xdr:cNvPr id="177" name="直線コネクタ 176"/>
        <xdr:cNvCxnSpPr/>
      </xdr:nvCxnSpPr>
      <xdr:spPr>
        <a:xfrm>
          <a:off x="2908300" y="13502802"/>
          <a:ext cx="889000" cy="2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104476</xdr:rowOff>
    </xdr:from>
    <xdr:to>
      <xdr:col>20</xdr:col>
      <xdr:colOff>38100</xdr:colOff>
      <xdr:row>79</xdr:row>
      <xdr:rowOff>34626</xdr:rowOff>
    </xdr:to>
    <xdr:sp macro="" textlink="">
      <xdr:nvSpPr>
        <xdr:cNvPr id="178" name="フローチャート: 判断 177"/>
        <xdr:cNvSpPr/>
      </xdr:nvSpPr>
      <xdr:spPr>
        <a:xfrm>
          <a:off x="3746500" y="1347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25753</xdr:rowOff>
    </xdr:from>
    <xdr:ext cx="534377" cy="259045"/>
    <xdr:sp macro="" textlink="">
      <xdr:nvSpPr>
        <xdr:cNvPr id="179" name="テキスト ボックス 178"/>
        <xdr:cNvSpPr txBox="1"/>
      </xdr:nvSpPr>
      <xdr:spPr>
        <a:xfrm>
          <a:off x="3530111" y="1357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129702</xdr:rowOff>
    </xdr:from>
    <xdr:to>
      <xdr:col>15</xdr:col>
      <xdr:colOff>50800</xdr:colOff>
      <xdr:row>78</xdr:row>
      <xdr:rowOff>142687</xdr:rowOff>
    </xdr:to>
    <xdr:cxnSp macro="">
      <xdr:nvCxnSpPr>
        <xdr:cNvPr id="180" name="直線コネクタ 179"/>
        <xdr:cNvCxnSpPr/>
      </xdr:nvCxnSpPr>
      <xdr:spPr>
        <a:xfrm flipV="1">
          <a:off x="2019300" y="13502802"/>
          <a:ext cx="889000" cy="1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104189</xdr:rowOff>
    </xdr:from>
    <xdr:to>
      <xdr:col>15</xdr:col>
      <xdr:colOff>101600</xdr:colOff>
      <xdr:row>79</xdr:row>
      <xdr:rowOff>34339</xdr:rowOff>
    </xdr:to>
    <xdr:sp macro="" textlink="">
      <xdr:nvSpPr>
        <xdr:cNvPr id="181" name="フローチャート: 判断 180"/>
        <xdr:cNvSpPr/>
      </xdr:nvSpPr>
      <xdr:spPr>
        <a:xfrm>
          <a:off x="2857500" y="1347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25466</xdr:rowOff>
    </xdr:from>
    <xdr:ext cx="534377" cy="259045"/>
    <xdr:sp macro="" textlink="">
      <xdr:nvSpPr>
        <xdr:cNvPr id="182" name="テキスト ボックス 181"/>
        <xdr:cNvSpPr txBox="1"/>
      </xdr:nvSpPr>
      <xdr:spPr>
        <a:xfrm>
          <a:off x="2641111" y="1357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142687</xdr:rowOff>
    </xdr:from>
    <xdr:to>
      <xdr:col>10</xdr:col>
      <xdr:colOff>114300</xdr:colOff>
      <xdr:row>78</xdr:row>
      <xdr:rowOff>151180</xdr:rowOff>
    </xdr:to>
    <xdr:cxnSp macro="">
      <xdr:nvCxnSpPr>
        <xdr:cNvPr id="183" name="直線コネクタ 182"/>
        <xdr:cNvCxnSpPr/>
      </xdr:nvCxnSpPr>
      <xdr:spPr>
        <a:xfrm flipV="1">
          <a:off x="1130300" y="13515787"/>
          <a:ext cx="889000" cy="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105367</xdr:rowOff>
    </xdr:from>
    <xdr:to>
      <xdr:col>10</xdr:col>
      <xdr:colOff>165100</xdr:colOff>
      <xdr:row>79</xdr:row>
      <xdr:rowOff>35517</xdr:rowOff>
    </xdr:to>
    <xdr:sp macro="" textlink="">
      <xdr:nvSpPr>
        <xdr:cNvPr id="184" name="フローチャート: 判断 183"/>
        <xdr:cNvSpPr/>
      </xdr:nvSpPr>
      <xdr:spPr>
        <a:xfrm>
          <a:off x="1968500" y="1347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26644</xdr:rowOff>
    </xdr:from>
    <xdr:ext cx="534377" cy="259045"/>
    <xdr:sp macro="" textlink="">
      <xdr:nvSpPr>
        <xdr:cNvPr id="185" name="テキスト ボックス 184"/>
        <xdr:cNvSpPr txBox="1"/>
      </xdr:nvSpPr>
      <xdr:spPr>
        <a:xfrm>
          <a:off x="1752111" y="1357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108339</xdr:rowOff>
    </xdr:from>
    <xdr:to>
      <xdr:col>6</xdr:col>
      <xdr:colOff>38100</xdr:colOff>
      <xdr:row>79</xdr:row>
      <xdr:rowOff>38489</xdr:rowOff>
    </xdr:to>
    <xdr:sp macro="" textlink="">
      <xdr:nvSpPr>
        <xdr:cNvPr id="186" name="フローチャート: 判断 185"/>
        <xdr:cNvSpPr/>
      </xdr:nvSpPr>
      <xdr:spPr>
        <a:xfrm>
          <a:off x="1079500" y="1348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29616</xdr:rowOff>
    </xdr:from>
    <xdr:ext cx="534377" cy="259045"/>
    <xdr:sp macro="" textlink="">
      <xdr:nvSpPr>
        <xdr:cNvPr id="187" name="テキスト ボックス 186"/>
        <xdr:cNvSpPr txBox="1"/>
      </xdr:nvSpPr>
      <xdr:spPr>
        <a:xfrm>
          <a:off x="863111" y="1357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93140</xdr:rowOff>
    </xdr:from>
    <xdr:to>
      <xdr:col>24</xdr:col>
      <xdr:colOff>114300</xdr:colOff>
      <xdr:row>79</xdr:row>
      <xdr:rowOff>23290</xdr:rowOff>
    </xdr:to>
    <xdr:sp macro="" textlink="">
      <xdr:nvSpPr>
        <xdr:cNvPr id="193" name="楕円 192"/>
        <xdr:cNvSpPr/>
      </xdr:nvSpPr>
      <xdr:spPr>
        <a:xfrm>
          <a:off x="4584700" y="1346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18928</xdr:rowOff>
    </xdr:from>
    <xdr:ext cx="534377" cy="259045"/>
    <xdr:sp macro="" textlink="">
      <xdr:nvSpPr>
        <xdr:cNvPr id="194" name="維持補修費該当値テキスト"/>
        <xdr:cNvSpPr txBox="1"/>
      </xdr:nvSpPr>
      <xdr:spPr>
        <a:xfrm>
          <a:off x="4686300" y="1339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103305</xdr:rowOff>
    </xdr:from>
    <xdr:to>
      <xdr:col>20</xdr:col>
      <xdr:colOff>38100</xdr:colOff>
      <xdr:row>79</xdr:row>
      <xdr:rowOff>33455</xdr:rowOff>
    </xdr:to>
    <xdr:sp macro="" textlink="">
      <xdr:nvSpPr>
        <xdr:cNvPr id="195" name="楕円 194"/>
        <xdr:cNvSpPr/>
      </xdr:nvSpPr>
      <xdr:spPr>
        <a:xfrm>
          <a:off x="3746500" y="1347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49982</xdr:rowOff>
    </xdr:from>
    <xdr:ext cx="534377" cy="259045"/>
    <xdr:sp macro="" textlink="">
      <xdr:nvSpPr>
        <xdr:cNvPr id="196" name="テキスト ボックス 195"/>
        <xdr:cNvSpPr txBox="1"/>
      </xdr:nvSpPr>
      <xdr:spPr>
        <a:xfrm>
          <a:off x="3530111" y="1325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78902</xdr:rowOff>
    </xdr:from>
    <xdr:to>
      <xdr:col>15</xdr:col>
      <xdr:colOff>101600</xdr:colOff>
      <xdr:row>79</xdr:row>
      <xdr:rowOff>9052</xdr:rowOff>
    </xdr:to>
    <xdr:sp macro="" textlink="">
      <xdr:nvSpPr>
        <xdr:cNvPr id="197" name="楕円 196"/>
        <xdr:cNvSpPr/>
      </xdr:nvSpPr>
      <xdr:spPr>
        <a:xfrm>
          <a:off x="2857500" y="1345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25579</xdr:rowOff>
    </xdr:from>
    <xdr:ext cx="534377" cy="259045"/>
    <xdr:sp macro="" textlink="">
      <xdr:nvSpPr>
        <xdr:cNvPr id="198" name="テキスト ボックス 197"/>
        <xdr:cNvSpPr txBox="1"/>
      </xdr:nvSpPr>
      <xdr:spPr>
        <a:xfrm>
          <a:off x="2641111" y="1322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91887</xdr:rowOff>
    </xdr:from>
    <xdr:to>
      <xdr:col>10</xdr:col>
      <xdr:colOff>165100</xdr:colOff>
      <xdr:row>79</xdr:row>
      <xdr:rowOff>22037</xdr:rowOff>
    </xdr:to>
    <xdr:sp macro="" textlink="">
      <xdr:nvSpPr>
        <xdr:cNvPr id="199" name="楕円 198"/>
        <xdr:cNvSpPr/>
      </xdr:nvSpPr>
      <xdr:spPr>
        <a:xfrm>
          <a:off x="1968500" y="1346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38564</xdr:rowOff>
    </xdr:from>
    <xdr:ext cx="534377" cy="259045"/>
    <xdr:sp macro="" textlink="">
      <xdr:nvSpPr>
        <xdr:cNvPr id="200" name="テキスト ボックス 199"/>
        <xdr:cNvSpPr txBox="1"/>
      </xdr:nvSpPr>
      <xdr:spPr>
        <a:xfrm>
          <a:off x="1752111" y="1324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100380</xdr:rowOff>
    </xdr:from>
    <xdr:to>
      <xdr:col>6</xdr:col>
      <xdr:colOff>38100</xdr:colOff>
      <xdr:row>79</xdr:row>
      <xdr:rowOff>30530</xdr:rowOff>
    </xdr:to>
    <xdr:sp macro="" textlink="">
      <xdr:nvSpPr>
        <xdr:cNvPr id="201" name="楕円 200"/>
        <xdr:cNvSpPr/>
      </xdr:nvSpPr>
      <xdr:spPr>
        <a:xfrm>
          <a:off x="1079500" y="1347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47057</xdr:rowOff>
    </xdr:from>
    <xdr:ext cx="534377" cy="259045"/>
    <xdr:sp macro="" textlink="">
      <xdr:nvSpPr>
        <xdr:cNvPr id="202" name="テキスト ボックス 201"/>
        <xdr:cNvSpPr txBox="1"/>
      </xdr:nvSpPr>
      <xdr:spPr>
        <a:xfrm>
          <a:off x="863111" y="1324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112365</xdr:rowOff>
    </xdr:from>
    <xdr:to>
      <xdr:col>24</xdr:col>
      <xdr:colOff>62865</xdr:colOff>
      <xdr:row>98</xdr:row>
      <xdr:rowOff>30440</xdr:rowOff>
    </xdr:to>
    <xdr:cxnSp macro="">
      <xdr:nvCxnSpPr>
        <xdr:cNvPr id="228" name="直線コネクタ 227"/>
        <xdr:cNvCxnSpPr/>
      </xdr:nvCxnSpPr>
      <xdr:spPr>
        <a:xfrm flipV="1">
          <a:off x="4633595" y="15371415"/>
          <a:ext cx="1270" cy="146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34267</xdr:rowOff>
    </xdr:from>
    <xdr:ext cx="534377" cy="259045"/>
    <xdr:sp macro="" textlink="">
      <xdr:nvSpPr>
        <xdr:cNvPr id="229" name="扶助費最小値テキスト"/>
        <xdr:cNvSpPr txBox="1"/>
      </xdr:nvSpPr>
      <xdr:spPr>
        <a:xfrm>
          <a:off x="4686300" y="168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30440</xdr:rowOff>
    </xdr:from>
    <xdr:to>
      <xdr:col>24</xdr:col>
      <xdr:colOff>152400</xdr:colOff>
      <xdr:row>98</xdr:row>
      <xdr:rowOff>30440</xdr:rowOff>
    </xdr:to>
    <xdr:cxnSp macro="">
      <xdr:nvCxnSpPr>
        <xdr:cNvPr id="230" name="直線コネクタ 229"/>
        <xdr:cNvCxnSpPr/>
      </xdr:nvCxnSpPr>
      <xdr:spPr>
        <a:xfrm>
          <a:off x="4546600" y="168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59042</xdr:rowOff>
    </xdr:from>
    <xdr:ext cx="599010" cy="259045"/>
    <xdr:sp macro="" textlink="">
      <xdr:nvSpPr>
        <xdr:cNvPr id="231" name="扶助費最大値テキスト"/>
        <xdr:cNvSpPr txBox="1"/>
      </xdr:nvSpPr>
      <xdr:spPr>
        <a:xfrm>
          <a:off x="4686300" y="1514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112365</xdr:rowOff>
    </xdr:from>
    <xdr:to>
      <xdr:col>24</xdr:col>
      <xdr:colOff>152400</xdr:colOff>
      <xdr:row>89</xdr:row>
      <xdr:rowOff>112365</xdr:rowOff>
    </xdr:to>
    <xdr:cxnSp macro="">
      <xdr:nvCxnSpPr>
        <xdr:cNvPr id="232" name="直線コネクタ 231"/>
        <xdr:cNvCxnSpPr/>
      </xdr:nvCxnSpPr>
      <xdr:spPr>
        <a:xfrm>
          <a:off x="4546600" y="15371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127563</xdr:rowOff>
    </xdr:from>
    <xdr:to>
      <xdr:col>24</xdr:col>
      <xdr:colOff>63500</xdr:colOff>
      <xdr:row>93</xdr:row>
      <xdr:rowOff>157215</xdr:rowOff>
    </xdr:to>
    <xdr:cxnSp macro="">
      <xdr:nvCxnSpPr>
        <xdr:cNvPr id="233" name="直線コネクタ 232"/>
        <xdr:cNvCxnSpPr/>
      </xdr:nvCxnSpPr>
      <xdr:spPr>
        <a:xfrm>
          <a:off x="3797300" y="16072413"/>
          <a:ext cx="838200" cy="2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104120</xdr:rowOff>
    </xdr:from>
    <xdr:ext cx="534377" cy="259045"/>
    <xdr:sp macro="" textlink="">
      <xdr:nvSpPr>
        <xdr:cNvPr id="234" name="扶助費平均値テキスト"/>
        <xdr:cNvSpPr txBox="1"/>
      </xdr:nvSpPr>
      <xdr:spPr>
        <a:xfrm>
          <a:off x="4686300" y="16220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125693</xdr:rowOff>
    </xdr:from>
    <xdr:to>
      <xdr:col>24</xdr:col>
      <xdr:colOff>114300</xdr:colOff>
      <xdr:row>95</xdr:row>
      <xdr:rowOff>55843</xdr:rowOff>
    </xdr:to>
    <xdr:sp macro="" textlink="">
      <xdr:nvSpPr>
        <xdr:cNvPr id="235" name="フローチャート: 判断 234"/>
        <xdr:cNvSpPr/>
      </xdr:nvSpPr>
      <xdr:spPr>
        <a:xfrm>
          <a:off x="4584700" y="1624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127563</xdr:rowOff>
    </xdr:from>
    <xdr:to>
      <xdr:col>19</xdr:col>
      <xdr:colOff>177800</xdr:colOff>
      <xdr:row>94</xdr:row>
      <xdr:rowOff>6274</xdr:rowOff>
    </xdr:to>
    <xdr:cxnSp macro="">
      <xdr:nvCxnSpPr>
        <xdr:cNvPr id="236" name="直線コネクタ 235"/>
        <xdr:cNvCxnSpPr/>
      </xdr:nvCxnSpPr>
      <xdr:spPr>
        <a:xfrm flipV="1">
          <a:off x="2908300" y="16072413"/>
          <a:ext cx="889000" cy="5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86047</xdr:rowOff>
    </xdr:from>
    <xdr:to>
      <xdr:col>20</xdr:col>
      <xdr:colOff>38100</xdr:colOff>
      <xdr:row>95</xdr:row>
      <xdr:rowOff>16197</xdr:rowOff>
    </xdr:to>
    <xdr:sp macro="" textlink="">
      <xdr:nvSpPr>
        <xdr:cNvPr id="237" name="フローチャート: 判断 236"/>
        <xdr:cNvSpPr/>
      </xdr:nvSpPr>
      <xdr:spPr>
        <a:xfrm>
          <a:off x="3746500" y="1620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7324</xdr:rowOff>
    </xdr:from>
    <xdr:ext cx="534377" cy="259045"/>
    <xdr:sp macro="" textlink="">
      <xdr:nvSpPr>
        <xdr:cNvPr id="238" name="テキスト ボックス 237"/>
        <xdr:cNvSpPr txBox="1"/>
      </xdr:nvSpPr>
      <xdr:spPr>
        <a:xfrm>
          <a:off x="3530111" y="1629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6274</xdr:rowOff>
    </xdr:from>
    <xdr:to>
      <xdr:col>15</xdr:col>
      <xdr:colOff>50800</xdr:colOff>
      <xdr:row>94</xdr:row>
      <xdr:rowOff>13077</xdr:rowOff>
    </xdr:to>
    <xdr:cxnSp macro="">
      <xdr:nvCxnSpPr>
        <xdr:cNvPr id="239" name="直線コネクタ 238"/>
        <xdr:cNvCxnSpPr/>
      </xdr:nvCxnSpPr>
      <xdr:spPr>
        <a:xfrm flipV="1">
          <a:off x="2019300" y="16122574"/>
          <a:ext cx="889000" cy="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109387</xdr:rowOff>
    </xdr:from>
    <xdr:to>
      <xdr:col>15</xdr:col>
      <xdr:colOff>101600</xdr:colOff>
      <xdr:row>95</xdr:row>
      <xdr:rowOff>39537</xdr:rowOff>
    </xdr:to>
    <xdr:sp macro="" textlink="">
      <xdr:nvSpPr>
        <xdr:cNvPr id="240" name="フローチャート: 判断 239"/>
        <xdr:cNvSpPr/>
      </xdr:nvSpPr>
      <xdr:spPr>
        <a:xfrm>
          <a:off x="2857500" y="1622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30664</xdr:rowOff>
    </xdr:from>
    <xdr:ext cx="534377" cy="259045"/>
    <xdr:sp macro="" textlink="">
      <xdr:nvSpPr>
        <xdr:cNvPr id="241" name="テキスト ボックス 240"/>
        <xdr:cNvSpPr txBox="1"/>
      </xdr:nvSpPr>
      <xdr:spPr>
        <a:xfrm>
          <a:off x="2641111" y="1631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13077</xdr:rowOff>
    </xdr:from>
    <xdr:to>
      <xdr:col>10</xdr:col>
      <xdr:colOff>114300</xdr:colOff>
      <xdr:row>94</xdr:row>
      <xdr:rowOff>22320</xdr:rowOff>
    </xdr:to>
    <xdr:cxnSp macro="">
      <xdr:nvCxnSpPr>
        <xdr:cNvPr id="242" name="直線コネクタ 241"/>
        <xdr:cNvCxnSpPr/>
      </xdr:nvCxnSpPr>
      <xdr:spPr>
        <a:xfrm flipV="1">
          <a:off x="1130300" y="16129377"/>
          <a:ext cx="889000" cy="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115004</xdr:rowOff>
    </xdr:from>
    <xdr:to>
      <xdr:col>10</xdr:col>
      <xdr:colOff>165100</xdr:colOff>
      <xdr:row>95</xdr:row>
      <xdr:rowOff>45154</xdr:rowOff>
    </xdr:to>
    <xdr:sp macro="" textlink="">
      <xdr:nvSpPr>
        <xdr:cNvPr id="243" name="フローチャート: 判断 242"/>
        <xdr:cNvSpPr/>
      </xdr:nvSpPr>
      <xdr:spPr>
        <a:xfrm>
          <a:off x="1968500" y="1623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36281</xdr:rowOff>
    </xdr:from>
    <xdr:ext cx="534377" cy="259045"/>
    <xdr:sp macro="" textlink="">
      <xdr:nvSpPr>
        <xdr:cNvPr id="244" name="テキスト ボックス 243"/>
        <xdr:cNvSpPr txBox="1"/>
      </xdr:nvSpPr>
      <xdr:spPr>
        <a:xfrm>
          <a:off x="1752111" y="1632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116092</xdr:rowOff>
    </xdr:from>
    <xdr:to>
      <xdr:col>6</xdr:col>
      <xdr:colOff>38100</xdr:colOff>
      <xdr:row>95</xdr:row>
      <xdr:rowOff>46242</xdr:rowOff>
    </xdr:to>
    <xdr:sp macro="" textlink="">
      <xdr:nvSpPr>
        <xdr:cNvPr id="245" name="フローチャート: 判断 244"/>
        <xdr:cNvSpPr/>
      </xdr:nvSpPr>
      <xdr:spPr>
        <a:xfrm>
          <a:off x="1079500" y="1623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37369</xdr:rowOff>
    </xdr:from>
    <xdr:ext cx="534377" cy="259045"/>
    <xdr:sp macro="" textlink="">
      <xdr:nvSpPr>
        <xdr:cNvPr id="246" name="テキスト ボックス 245"/>
        <xdr:cNvSpPr txBox="1"/>
      </xdr:nvSpPr>
      <xdr:spPr>
        <a:xfrm>
          <a:off x="863111" y="1632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106415</xdr:rowOff>
    </xdr:from>
    <xdr:to>
      <xdr:col>24</xdr:col>
      <xdr:colOff>114300</xdr:colOff>
      <xdr:row>94</xdr:row>
      <xdr:rowOff>36565</xdr:rowOff>
    </xdr:to>
    <xdr:sp macro="" textlink="">
      <xdr:nvSpPr>
        <xdr:cNvPr id="252" name="楕円 251"/>
        <xdr:cNvSpPr/>
      </xdr:nvSpPr>
      <xdr:spPr>
        <a:xfrm>
          <a:off x="4584700" y="1605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129292</xdr:rowOff>
    </xdr:from>
    <xdr:ext cx="534377" cy="259045"/>
    <xdr:sp macro="" textlink="">
      <xdr:nvSpPr>
        <xdr:cNvPr id="253" name="扶助費該当値テキスト"/>
        <xdr:cNvSpPr txBox="1"/>
      </xdr:nvSpPr>
      <xdr:spPr>
        <a:xfrm>
          <a:off x="4686300" y="1590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76763</xdr:rowOff>
    </xdr:from>
    <xdr:to>
      <xdr:col>20</xdr:col>
      <xdr:colOff>38100</xdr:colOff>
      <xdr:row>94</xdr:row>
      <xdr:rowOff>6913</xdr:rowOff>
    </xdr:to>
    <xdr:sp macro="" textlink="">
      <xdr:nvSpPr>
        <xdr:cNvPr id="254" name="楕円 253"/>
        <xdr:cNvSpPr/>
      </xdr:nvSpPr>
      <xdr:spPr>
        <a:xfrm>
          <a:off x="3746500" y="1602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23440</xdr:rowOff>
    </xdr:from>
    <xdr:ext cx="534377" cy="259045"/>
    <xdr:sp macro="" textlink="">
      <xdr:nvSpPr>
        <xdr:cNvPr id="255" name="テキスト ボックス 254"/>
        <xdr:cNvSpPr txBox="1"/>
      </xdr:nvSpPr>
      <xdr:spPr>
        <a:xfrm>
          <a:off x="3530111" y="1579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126924</xdr:rowOff>
    </xdr:from>
    <xdr:to>
      <xdr:col>15</xdr:col>
      <xdr:colOff>101600</xdr:colOff>
      <xdr:row>94</xdr:row>
      <xdr:rowOff>57074</xdr:rowOff>
    </xdr:to>
    <xdr:sp macro="" textlink="">
      <xdr:nvSpPr>
        <xdr:cNvPr id="256" name="楕円 255"/>
        <xdr:cNvSpPr/>
      </xdr:nvSpPr>
      <xdr:spPr>
        <a:xfrm>
          <a:off x="2857500" y="1607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73601</xdr:rowOff>
    </xdr:from>
    <xdr:ext cx="534377" cy="259045"/>
    <xdr:sp macro="" textlink="">
      <xdr:nvSpPr>
        <xdr:cNvPr id="257" name="テキスト ボックス 256"/>
        <xdr:cNvSpPr txBox="1"/>
      </xdr:nvSpPr>
      <xdr:spPr>
        <a:xfrm>
          <a:off x="2641111" y="1584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133727</xdr:rowOff>
    </xdr:from>
    <xdr:to>
      <xdr:col>10</xdr:col>
      <xdr:colOff>165100</xdr:colOff>
      <xdr:row>94</xdr:row>
      <xdr:rowOff>63877</xdr:rowOff>
    </xdr:to>
    <xdr:sp macro="" textlink="">
      <xdr:nvSpPr>
        <xdr:cNvPr id="258" name="楕円 257"/>
        <xdr:cNvSpPr/>
      </xdr:nvSpPr>
      <xdr:spPr>
        <a:xfrm>
          <a:off x="1968500" y="1607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80404</xdr:rowOff>
    </xdr:from>
    <xdr:ext cx="534377" cy="259045"/>
    <xdr:sp macro="" textlink="">
      <xdr:nvSpPr>
        <xdr:cNvPr id="259" name="テキスト ボックス 258"/>
        <xdr:cNvSpPr txBox="1"/>
      </xdr:nvSpPr>
      <xdr:spPr>
        <a:xfrm>
          <a:off x="1752111" y="1585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142970</xdr:rowOff>
    </xdr:from>
    <xdr:to>
      <xdr:col>6</xdr:col>
      <xdr:colOff>38100</xdr:colOff>
      <xdr:row>94</xdr:row>
      <xdr:rowOff>73120</xdr:rowOff>
    </xdr:to>
    <xdr:sp macro="" textlink="">
      <xdr:nvSpPr>
        <xdr:cNvPr id="260" name="楕円 259"/>
        <xdr:cNvSpPr/>
      </xdr:nvSpPr>
      <xdr:spPr>
        <a:xfrm>
          <a:off x="1079500" y="1608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89647</xdr:rowOff>
    </xdr:from>
    <xdr:ext cx="534377" cy="259045"/>
    <xdr:sp macro="" textlink="">
      <xdr:nvSpPr>
        <xdr:cNvPr id="261" name="テキスト ボックス 260"/>
        <xdr:cNvSpPr txBox="1"/>
      </xdr:nvSpPr>
      <xdr:spPr>
        <a:xfrm>
          <a:off x="863111" y="1586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1887</xdr:rowOff>
    </xdr:from>
    <xdr:to>
      <xdr:col>54</xdr:col>
      <xdr:colOff>189865</xdr:colOff>
      <xdr:row>37</xdr:row>
      <xdr:rowOff>42476</xdr:rowOff>
    </xdr:to>
    <xdr:cxnSp macro="">
      <xdr:nvCxnSpPr>
        <xdr:cNvPr id="285" name="直線コネクタ 284"/>
        <xdr:cNvCxnSpPr/>
      </xdr:nvCxnSpPr>
      <xdr:spPr>
        <a:xfrm flipV="1">
          <a:off x="10475595" y="5316837"/>
          <a:ext cx="1270" cy="106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46303</xdr:rowOff>
    </xdr:from>
    <xdr:ext cx="599010" cy="259045"/>
    <xdr:sp macro="" textlink="">
      <xdr:nvSpPr>
        <xdr:cNvPr id="286" name="補助費等最小値テキスト"/>
        <xdr:cNvSpPr txBox="1"/>
      </xdr:nvSpPr>
      <xdr:spPr>
        <a:xfrm>
          <a:off x="10528300" y="6389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42476</xdr:rowOff>
    </xdr:from>
    <xdr:to>
      <xdr:col>55</xdr:col>
      <xdr:colOff>88900</xdr:colOff>
      <xdr:row>37</xdr:row>
      <xdr:rowOff>42476</xdr:rowOff>
    </xdr:to>
    <xdr:cxnSp macro="">
      <xdr:nvCxnSpPr>
        <xdr:cNvPr id="287" name="直線コネクタ 286"/>
        <xdr:cNvCxnSpPr/>
      </xdr:nvCxnSpPr>
      <xdr:spPr>
        <a:xfrm>
          <a:off x="10388600" y="6386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120014</xdr:rowOff>
    </xdr:from>
    <xdr:ext cx="599010" cy="259045"/>
    <xdr:sp macro="" textlink="">
      <xdr:nvSpPr>
        <xdr:cNvPr id="288" name="補助費等最大値テキスト"/>
        <xdr:cNvSpPr txBox="1"/>
      </xdr:nvSpPr>
      <xdr:spPr>
        <a:xfrm>
          <a:off x="10528300" y="509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1887</xdr:rowOff>
    </xdr:from>
    <xdr:to>
      <xdr:col>55</xdr:col>
      <xdr:colOff>88900</xdr:colOff>
      <xdr:row>31</xdr:row>
      <xdr:rowOff>1887</xdr:rowOff>
    </xdr:to>
    <xdr:cxnSp macro="">
      <xdr:nvCxnSpPr>
        <xdr:cNvPr id="289" name="直線コネクタ 288"/>
        <xdr:cNvCxnSpPr/>
      </xdr:nvCxnSpPr>
      <xdr:spPr>
        <a:xfrm>
          <a:off x="10388600" y="531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17235</xdr:rowOff>
    </xdr:from>
    <xdr:to>
      <xdr:col>55</xdr:col>
      <xdr:colOff>0</xdr:colOff>
      <xdr:row>37</xdr:row>
      <xdr:rowOff>52314</xdr:rowOff>
    </xdr:to>
    <xdr:cxnSp macro="">
      <xdr:nvCxnSpPr>
        <xdr:cNvPr id="290" name="直線コネクタ 289"/>
        <xdr:cNvCxnSpPr/>
      </xdr:nvCxnSpPr>
      <xdr:spPr>
        <a:xfrm flipV="1">
          <a:off x="9639300" y="6189435"/>
          <a:ext cx="838200" cy="20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60081</xdr:rowOff>
    </xdr:from>
    <xdr:ext cx="599010" cy="259045"/>
    <xdr:sp macro="" textlink="">
      <xdr:nvSpPr>
        <xdr:cNvPr id="291" name="補助費等平均値テキスト"/>
        <xdr:cNvSpPr txBox="1"/>
      </xdr:nvSpPr>
      <xdr:spPr>
        <a:xfrm>
          <a:off x="10528300" y="58893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37204</xdr:rowOff>
    </xdr:from>
    <xdr:to>
      <xdr:col>55</xdr:col>
      <xdr:colOff>50800</xdr:colOff>
      <xdr:row>35</xdr:row>
      <xdr:rowOff>138804</xdr:rowOff>
    </xdr:to>
    <xdr:sp macro="" textlink="">
      <xdr:nvSpPr>
        <xdr:cNvPr id="292" name="フローチャート: 判断 291"/>
        <xdr:cNvSpPr/>
      </xdr:nvSpPr>
      <xdr:spPr>
        <a:xfrm>
          <a:off x="104267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52314</xdr:rowOff>
    </xdr:from>
    <xdr:to>
      <xdr:col>50</xdr:col>
      <xdr:colOff>114300</xdr:colOff>
      <xdr:row>37</xdr:row>
      <xdr:rowOff>62243</xdr:rowOff>
    </xdr:to>
    <xdr:cxnSp macro="">
      <xdr:nvCxnSpPr>
        <xdr:cNvPr id="293" name="直線コネクタ 292"/>
        <xdr:cNvCxnSpPr/>
      </xdr:nvCxnSpPr>
      <xdr:spPr>
        <a:xfrm flipV="1">
          <a:off x="8750300" y="6395964"/>
          <a:ext cx="889000" cy="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50920</xdr:rowOff>
    </xdr:from>
    <xdr:to>
      <xdr:col>50</xdr:col>
      <xdr:colOff>165100</xdr:colOff>
      <xdr:row>37</xdr:row>
      <xdr:rowOff>152520</xdr:rowOff>
    </xdr:to>
    <xdr:sp macro="" textlink="">
      <xdr:nvSpPr>
        <xdr:cNvPr id="294" name="フローチャート: 判断 293"/>
        <xdr:cNvSpPr/>
      </xdr:nvSpPr>
      <xdr:spPr>
        <a:xfrm>
          <a:off x="9588500" y="63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143647</xdr:rowOff>
    </xdr:from>
    <xdr:ext cx="599010" cy="259045"/>
    <xdr:sp macro="" textlink="">
      <xdr:nvSpPr>
        <xdr:cNvPr id="295" name="テキスト ボックス 294"/>
        <xdr:cNvSpPr txBox="1"/>
      </xdr:nvSpPr>
      <xdr:spPr>
        <a:xfrm>
          <a:off x="9339795" y="6487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62243</xdr:rowOff>
    </xdr:from>
    <xdr:to>
      <xdr:col>45</xdr:col>
      <xdr:colOff>177800</xdr:colOff>
      <xdr:row>37</xdr:row>
      <xdr:rowOff>73671</xdr:rowOff>
    </xdr:to>
    <xdr:cxnSp macro="">
      <xdr:nvCxnSpPr>
        <xdr:cNvPr id="296" name="直線コネクタ 295"/>
        <xdr:cNvCxnSpPr/>
      </xdr:nvCxnSpPr>
      <xdr:spPr>
        <a:xfrm flipV="1">
          <a:off x="7861300" y="6405893"/>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56984</xdr:rowOff>
    </xdr:from>
    <xdr:to>
      <xdr:col>46</xdr:col>
      <xdr:colOff>38100</xdr:colOff>
      <xdr:row>37</xdr:row>
      <xdr:rowOff>158584</xdr:rowOff>
    </xdr:to>
    <xdr:sp macro="" textlink="">
      <xdr:nvSpPr>
        <xdr:cNvPr id="297" name="フローチャート: 判断 296"/>
        <xdr:cNvSpPr/>
      </xdr:nvSpPr>
      <xdr:spPr>
        <a:xfrm>
          <a:off x="8699500" y="6400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149710</xdr:rowOff>
    </xdr:from>
    <xdr:ext cx="599010" cy="259045"/>
    <xdr:sp macro="" textlink="">
      <xdr:nvSpPr>
        <xdr:cNvPr id="298" name="テキスト ボックス 297"/>
        <xdr:cNvSpPr txBox="1"/>
      </xdr:nvSpPr>
      <xdr:spPr>
        <a:xfrm>
          <a:off x="8450795" y="6493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73671</xdr:rowOff>
    </xdr:from>
    <xdr:to>
      <xdr:col>41</xdr:col>
      <xdr:colOff>50800</xdr:colOff>
      <xdr:row>37</xdr:row>
      <xdr:rowOff>91365</xdr:rowOff>
    </xdr:to>
    <xdr:cxnSp macro="">
      <xdr:nvCxnSpPr>
        <xdr:cNvPr id="299" name="直線コネクタ 298"/>
        <xdr:cNvCxnSpPr/>
      </xdr:nvCxnSpPr>
      <xdr:spPr>
        <a:xfrm flipV="1">
          <a:off x="6972300" y="6417321"/>
          <a:ext cx="889000" cy="1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58407</xdr:rowOff>
    </xdr:from>
    <xdr:to>
      <xdr:col>41</xdr:col>
      <xdr:colOff>101600</xdr:colOff>
      <xdr:row>37</xdr:row>
      <xdr:rowOff>160007</xdr:rowOff>
    </xdr:to>
    <xdr:sp macro="" textlink="">
      <xdr:nvSpPr>
        <xdr:cNvPr id="300" name="フローチャート: 判断 299"/>
        <xdr:cNvSpPr/>
      </xdr:nvSpPr>
      <xdr:spPr>
        <a:xfrm>
          <a:off x="7810500" y="640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151134</xdr:rowOff>
    </xdr:from>
    <xdr:ext cx="599010" cy="259045"/>
    <xdr:sp macro="" textlink="">
      <xdr:nvSpPr>
        <xdr:cNvPr id="301" name="テキスト ボックス 300"/>
        <xdr:cNvSpPr txBox="1"/>
      </xdr:nvSpPr>
      <xdr:spPr>
        <a:xfrm>
          <a:off x="7561795" y="6494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68076</xdr:rowOff>
    </xdr:from>
    <xdr:to>
      <xdr:col>36</xdr:col>
      <xdr:colOff>165100</xdr:colOff>
      <xdr:row>37</xdr:row>
      <xdr:rowOff>169676</xdr:rowOff>
    </xdr:to>
    <xdr:sp macro="" textlink="">
      <xdr:nvSpPr>
        <xdr:cNvPr id="302" name="フローチャート: 判断 301"/>
        <xdr:cNvSpPr/>
      </xdr:nvSpPr>
      <xdr:spPr>
        <a:xfrm>
          <a:off x="6921500" y="641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160803</xdr:rowOff>
    </xdr:from>
    <xdr:ext cx="599010" cy="259045"/>
    <xdr:sp macro="" textlink="">
      <xdr:nvSpPr>
        <xdr:cNvPr id="303" name="テキスト ボックス 302"/>
        <xdr:cNvSpPr txBox="1"/>
      </xdr:nvSpPr>
      <xdr:spPr>
        <a:xfrm>
          <a:off x="6672795" y="650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137885</xdr:rowOff>
    </xdr:from>
    <xdr:to>
      <xdr:col>55</xdr:col>
      <xdr:colOff>50800</xdr:colOff>
      <xdr:row>36</xdr:row>
      <xdr:rowOff>68035</xdr:rowOff>
    </xdr:to>
    <xdr:sp macro="" textlink="">
      <xdr:nvSpPr>
        <xdr:cNvPr id="309" name="楕円 308"/>
        <xdr:cNvSpPr/>
      </xdr:nvSpPr>
      <xdr:spPr>
        <a:xfrm>
          <a:off x="10426700" y="613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116312</xdr:rowOff>
    </xdr:from>
    <xdr:ext cx="599010" cy="259045"/>
    <xdr:sp macro="" textlink="">
      <xdr:nvSpPr>
        <xdr:cNvPr id="310" name="補助費等該当値テキスト"/>
        <xdr:cNvSpPr txBox="1"/>
      </xdr:nvSpPr>
      <xdr:spPr>
        <a:xfrm>
          <a:off x="10528300" y="611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1514</xdr:rowOff>
    </xdr:from>
    <xdr:to>
      <xdr:col>50</xdr:col>
      <xdr:colOff>165100</xdr:colOff>
      <xdr:row>37</xdr:row>
      <xdr:rowOff>103114</xdr:rowOff>
    </xdr:to>
    <xdr:sp macro="" textlink="">
      <xdr:nvSpPr>
        <xdr:cNvPr id="311" name="楕円 310"/>
        <xdr:cNvSpPr/>
      </xdr:nvSpPr>
      <xdr:spPr>
        <a:xfrm>
          <a:off x="9588500" y="634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119641</xdr:rowOff>
    </xdr:from>
    <xdr:ext cx="599010" cy="259045"/>
    <xdr:sp macro="" textlink="">
      <xdr:nvSpPr>
        <xdr:cNvPr id="312" name="テキスト ボックス 311"/>
        <xdr:cNvSpPr txBox="1"/>
      </xdr:nvSpPr>
      <xdr:spPr>
        <a:xfrm>
          <a:off x="9339795" y="6120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11443</xdr:rowOff>
    </xdr:from>
    <xdr:to>
      <xdr:col>46</xdr:col>
      <xdr:colOff>38100</xdr:colOff>
      <xdr:row>37</xdr:row>
      <xdr:rowOff>113043</xdr:rowOff>
    </xdr:to>
    <xdr:sp macro="" textlink="">
      <xdr:nvSpPr>
        <xdr:cNvPr id="313" name="楕円 312"/>
        <xdr:cNvSpPr/>
      </xdr:nvSpPr>
      <xdr:spPr>
        <a:xfrm>
          <a:off x="8699500" y="635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129570</xdr:rowOff>
    </xdr:from>
    <xdr:ext cx="599010" cy="259045"/>
    <xdr:sp macro="" textlink="">
      <xdr:nvSpPr>
        <xdr:cNvPr id="314" name="テキスト ボックス 313"/>
        <xdr:cNvSpPr txBox="1"/>
      </xdr:nvSpPr>
      <xdr:spPr>
        <a:xfrm>
          <a:off x="8450795" y="613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22871</xdr:rowOff>
    </xdr:from>
    <xdr:to>
      <xdr:col>41</xdr:col>
      <xdr:colOff>101600</xdr:colOff>
      <xdr:row>37</xdr:row>
      <xdr:rowOff>124471</xdr:rowOff>
    </xdr:to>
    <xdr:sp macro="" textlink="">
      <xdr:nvSpPr>
        <xdr:cNvPr id="315" name="楕円 314"/>
        <xdr:cNvSpPr/>
      </xdr:nvSpPr>
      <xdr:spPr>
        <a:xfrm>
          <a:off x="7810500" y="636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140998</xdr:rowOff>
    </xdr:from>
    <xdr:ext cx="599010" cy="259045"/>
    <xdr:sp macro="" textlink="">
      <xdr:nvSpPr>
        <xdr:cNvPr id="316" name="テキスト ボックス 315"/>
        <xdr:cNvSpPr txBox="1"/>
      </xdr:nvSpPr>
      <xdr:spPr>
        <a:xfrm>
          <a:off x="7561795" y="6141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40565</xdr:rowOff>
    </xdr:from>
    <xdr:to>
      <xdr:col>36</xdr:col>
      <xdr:colOff>165100</xdr:colOff>
      <xdr:row>37</xdr:row>
      <xdr:rowOff>142165</xdr:rowOff>
    </xdr:to>
    <xdr:sp macro="" textlink="">
      <xdr:nvSpPr>
        <xdr:cNvPr id="317" name="楕円 316"/>
        <xdr:cNvSpPr/>
      </xdr:nvSpPr>
      <xdr:spPr>
        <a:xfrm>
          <a:off x="6921500" y="63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158692</xdr:rowOff>
    </xdr:from>
    <xdr:ext cx="599010" cy="259045"/>
    <xdr:sp macro="" textlink="">
      <xdr:nvSpPr>
        <xdr:cNvPr id="318" name="テキスト ボックス 317"/>
        <xdr:cNvSpPr txBox="1"/>
      </xdr:nvSpPr>
      <xdr:spPr>
        <a:xfrm>
          <a:off x="6672795" y="615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128116</xdr:rowOff>
    </xdr:from>
    <xdr:to>
      <xdr:col>54</xdr:col>
      <xdr:colOff>189865</xdr:colOff>
      <xdr:row>59</xdr:row>
      <xdr:rowOff>23327</xdr:rowOff>
    </xdr:to>
    <xdr:cxnSp macro="">
      <xdr:nvCxnSpPr>
        <xdr:cNvPr id="342" name="直線コネクタ 341"/>
        <xdr:cNvCxnSpPr/>
      </xdr:nvCxnSpPr>
      <xdr:spPr>
        <a:xfrm flipV="1">
          <a:off x="10475595" y="8529166"/>
          <a:ext cx="1270" cy="160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27154</xdr:rowOff>
    </xdr:from>
    <xdr:ext cx="534377" cy="259045"/>
    <xdr:sp macro="" textlink="">
      <xdr:nvSpPr>
        <xdr:cNvPr id="343" name="普通建設事業費最小値テキスト"/>
        <xdr:cNvSpPr txBox="1"/>
      </xdr:nvSpPr>
      <xdr:spPr>
        <a:xfrm>
          <a:off x="10528300" y="1014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23327</xdr:rowOff>
    </xdr:from>
    <xdr:to>
      <xdr:col>55</xdr:col>
      <xdr:colOff>88900</xdr:colOff>
      <xdr:row>59</xdr:row>
      <xdr:rowOff>23327</xdr:rowOff>
    </xdr:to>
    <xdr:cxnSp macro="">
      <xdr:nvCxnSpPr>
        <xdr:cNvPr id="344" name="直線コネクタ 343"/>
        <xdr:cNvCxnSpPr/>
      </xdr:nvCxnSpPr>
      <xdr:spPr>
        <a:xfrm>
          <a:off x="10388600" y="1013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74793</xdr:rowOff>
    </xdr:from>
    <xdr:ext cx="690189" cy="259045"/>
    <xdr:sp macro="" textlink="">
      <xdr:nvSpPr>
        <xdr:cNvPr id="345" name="普通建設事業費最大値テキスト"/>
        <xdr:cNvSpPr txBox="1"/>
      </xdr:nvSpPr>
      <xdr:spPr>
        <a:xfrm>
          <a:off x="10528300" y="8304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128116</xdr:rowOff>
    </xdr:from>
    <xdr:to>
      <xdr:col>55</xdr:col>
      <xdr:colOff>88900</xdr:colOff>
      <xdr:row>49</xdr:row>
      <xdr:rowOff>128116</xdr:rowOff>
    </xdr:to>
    <xdr:cxnSp macro="">
      <xdr:nvCxnSpPr>
        <xdr:cNvPr id="346" name="直線コネクタ 345"/>
        <xdr:cNvCxnSpPr/>
      </xdr:nvCxnSpPr>
      <xdr:spPr>
        <a:xfrm>
          <a:off x="10388600" y="852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25958</xdr:rowOff>
    </xdr:from>
    <xdr:to>
      <xdr:col>55</xdr:col>
      <xdr:colOff>0</xdr:colOff>
      <xdr:row>58</xdr:row>
      <xdr:rowOff>91423</xdr:rowOff>
    </xdr:to>
    <xdr:cxnSp macro="">
      <xdr:nvCxnSpPr>
        <xdr:cNvPr id="347" name="直線コネクタ 346"/>
        <xdr:cNvCxnSpPr/>
      </xdr:nvCxnSpPr>
      <xdr:spPr>
        <a:xfrm flipV="1">
          <a:off x="9639300" y="9970058"/>
          <a:ext cx="838200" cy="6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28832</xdr:rowOff>
    </xdr:from>
    <xdr:ext cx="599010" cy="259045"/>
    <xdr:sp macro="" textlink="">
      <xdr:nvSpPr>
        <xdr:cNvPr id="348" name="普通建設事業費平均値テキスト"/>
        <xdr:cNvSpPr txBox="1"/>
      </xdr:nvSpPr>
      <xdr:spPr>
        <a:xfrm>
          <a:off x="10528300" y="9972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50405</xdr:rowOff>
    </xdr:from>
    <xdr:to>
      <xdr:col>55</xdr:col>
      <xdr:colOff>50800</xdr:colOff>
      <xdr:row>58</xdr:row>
      <xdr:rowOff>152005</xdr:rowOff>
    </xdr:to>
    <xdr:sp macro="" textlink="">
      <xdr:nvSpPr>
        <xdr:cNvPr id="349" name="フローチャート: 判断 348"/>
        <xdr:cNvSpPr/>
      </xdr:nvSpPr>
      <xdr:spPr>
        <a:xfrm>
          <a:off x="104267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87712</xdr:rowOff>
    </xdr:from>
    <xdr:to>
      <xdr:col>50</xdr:col>
      <xdr:colOff>114300</xdr:colOff>
      <xdr:row>58</xdr:row>
      <xdr:rowOff>91423</xdr:rowOff>
    </xdr:to>
    <xdr:cxnSp macro="">
      <xdr:nvCxnSpPr>
        <xdr:cNvPr id="350" name="直線コネクタ 349"/>
        <xdr:cNvCxnSpPr/>
      </xdr:nvCxnSpPr>
      <xdr:spPr>
        <a:xfrm>
          <a:off x="8750300" y="10031812"/>
          <a:ext cx="889000" cy="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92606</xdr:rowOff>
    </xdr:from>
    <xdr:to>
      <xdr:col>50</xdr:col>
      <xdr:colOff>165100</xdr:colOff>
      <xdr:row>59</xdr:row>
      <xdr:rowOff>22756</xdr:rowOff>
    </xdr:to>
    <xdr:sp macro="" textlink="">
      <xdr:nvSpPr>
        <xdr:cNvPr id="351" name="フローチャート: 判断 350"/>
        <xdr:cNvSpPr/>
      </xdr:nvSpPr>
      <xdr:spPr>
        <a:xfrm>
          <a:off x="9588500" y="1003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13883</xdr:rowOff>
    </xdr:from>
    <xdr:ext cx="599010" cy="259045"/>
    <xdr:sp macro="" textlink="">
      <xdr:nvSpPr>
        <xdr:cNvPr id="352" name="テキスト ボックス 351"/>
        <xdr:cNvSpPr txBox="1"/>
      </xdr:nvSpPr>
      <xdr:spPr>
        <a:xfrm>
          <a:off x="9339795" y="1012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29711</xdr:rowOff>
    </xdr:from>
    <xdr:to>
      <xdr:col>45</xdr:col>
      <xdr:colOff>177800</xdr:colOff>
      <xdr:row>58</xdr:row>
      <xdr:rowOff>87712</xdr:rowOff>
    </xdr:to>
    <xdr:cxnSp macro="">
      <xdr:nvCxnSpPr>
        <xdr:cNvPr id="353" name="直線コネクタ 352"/>
        <xdr:cNvCxnSpPr/>
      </xdr:nvCxnSpPr>
      <xdr:spPr>
        <a:xfrm>
          <a:off x="7861300" y="9973811"/>
          <a:ext cx="889000" cy="5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101284</xdr:rowOff>
    </xdr:from>
    <xdr:to>
      <xdr:col>46</xdr:col>
      <xdr:colOff>38100</xdr:colOff>
      <xdr:row>59</xdr:row>
      <xdr:rowOff>31434</xdr:rowOff>
    </xdr:to>
    <xdr:sp macro="" textlink="">
      <xdr:nvSpPr>
        <xdr:cNvPr id="354" name="フローチャート: 判断 353"/>
        <xdr:cNvSpPr/>
      </xdr:nvSpPr>
      <xdr:spPr>
        <a:xfrm>
          <a:off x="8699500" y="1004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22561</xdr:rowOff>
    </xdr:from>
    <xdr:ext cx="599010" cy="259045"/>
    <xdr:sp macro="" textlink="">
      <xdr:nvSpPr>
        <xdr:cNvPr id="355" name="テキスト ボックス 354"/>
        <xdr:cNvSpPr txBox="1"/>
      </xdr:nvSpPr>
      <xdr:spPr>
        <a:xfrm>
          <a:off x="8450795" y="10138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29711</xdr:rowOff>
    </xdr:from>
    <xdr:to>
      <xdr:col>41</xdr:col>
      <xdr:colOff>50800</xdr:colOff>
      <xdr:row>58</xdr:row>
      <xdr:rowOff>81333</xdr:rowOff>
    </xdr:to>
    <xdr:cxnSp macro="">
      <xdr:nvCxnSpPr>
        <xdr:cNvPr id="356" name="直線コネクタ 355"/>
        <xdr:cNvCxnSpPr/>
      </xdr:nvCxnSpPr>
      <xdr:spPr>
        <a:xfrm flipV="1">
          <a:off x="6972300" y="9973811"/>
          <a:ext cx="889000" cy="5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87806</xdr:rowOff>
    </xdr:from>
    <xdr:to>
      <xdr:col>41</xdr:col>
      <xdr:colOff>101600</xdr:colOff>
      <xdr:row>59</xdr:row>
      <xdr:rowOff>17956</xdr:rowOff>
    </xdr:to>
    <xdr:sp macro="" textlink="">
      <xdr:nvSpPr>
        <xdr:cNvPr id="357" name="フローチャート: 判断 356"/>
        <xdr:cNvSpPr/>
      </xdr:nvSpPr>
      <xdr:spPr>
        <a:xfrm>
          <a:off x="7810500" y="1003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9083</xdr:rowOff>
    </xdr:from>
    <xdr:ext cx="599010" cy="259045"/>
    <xdr:sp macro="" textlink="">
      <xdr:nvSpPr>
        <xdr:cNvPr id="358" name="テキスト ボックス 357"/>
        <xdr:cNvSpPr txBox="1"/>
      </xdr:nvSpPr>
      <xdr:spPr>
        <a:xfrm>
          <a:off x="7561795" y="1012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100761</xdr:rowOff>
    </xdr:from>
    <xdr:to>
      <xdr:col>36</xdr:col>
      <xdr:colOff>165100</xdr:colOff>
      <xdr:row>59</xdr:row>
      <xdr:rowOff>30911</xdr:rowOff>
    </xdr:to>
    <xdr:sp macro="" textlink="">
      <xdr:nvSpPr>
        <xdr:cNvPr id="359" name="フローチャート: 判断 358"/>
        <xdr:cNvSpPr/>
      </xdr:nvSpPr>
      <xdr:spPr>
        <a:xfrm>
          <a:off x="6921500" y="1004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22038</xdr:rowOff>
    </xdr:from>
    <xdr:ext cx="599010" cy="259045"/>
    <xdr:sp macro="" textlink="">
      <xdr:nvSpPr>
        <xdr:cNvPr id="360" name="テキスト ボックス 359"/>
        <xdr:cNvSpPr txBox="1"/>
      </xdr:nvSpPr>
      <xdr:spPr>
        <a:xfrm>
          <a:off x="6672795" y="1013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146608</xdr:rowOff>
    </xdr:from>
    <xdr:to>
      <xdr:col>55</xdr:col>
      <xdr:colOff>50800</xdr:colOff>
      <xdr:row>58</xdr:row>
      <xdr:rowOff>76758</xdr:rowOff>
    </xdr:to>
    <xdr:sp macro="" textlink="">
      <xdr:nvSpPr>
        <xdr:cNvPr id="366" name="楕円 365"/>
        <xdr:cNvSpPr/>
      </xdr:nvSpPr>
      <xdr:spPr>
        <a:xfrm>
          <a:off x="10426700" y="991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169485</xdr:rowOff>
    </xdr:from>
    <xdr:ext cx="599010" cy="259045"/>
    <xdr:sp macro="" textlink="">
      <xdr:nvSpPr>
        <xdr:cNvPr id="367" name="普通建設事業費該当値テキスト"/>
        <xdr:cNvSpPr txBox="1"/>
      </xdr:nvSpPr>
      <xdr:spPr>
        <a:xfrm>
          <a:off x="10528300" y="9770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40623</xdr:rowOff>
    </xdr:from>
    <xdr:to>
      <xdr:col>50</xdr:col>
      <xdr:colOff>165100</xdr:colOff>
      <xdr:row>58</xdr:row>
      <xdr:rowOff>142223</xdr:rowOff>
    </xdr:to>
    <xdr:sp macro="" textlink="">
      <xdr:nvSpPr>
        <xdr:cNvPr id="368" name="楕円 367"/>
        <xdr:cNvSpPr/>
      </xdr:nvSpPr>
      <xdr:spPr>
        <a:xfrm>
          <a:off x="9588500" y="998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158750</xdr:rowOff>
    </xdr:from>
    <xdr:ext cx="599010" cy="259045"/>
    <xdr:sp macro="" textlink="">
      <xdr:nvSpPr>
        <xdr:cNvPr id="369" name="テキスト ボックス 368"/>
        <xdr:cNvSpPr txBox="1"/>
      </xdr:nvSpPr>
      <xdr:spPr>
        <a:xfrm>
          <a:off x="9339795" y="9759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36912</xdr:rowOff>
    </xdr:from>
    <xdr:to>
      <xdr:col>46</xdr:col>
      <xdr:colOff>38100</xdr:colOff>
      <xdr:row>58</xdr:row>
      <xdr:rowOff>138512</xdr:rowOff>
    </xdr:to>
    <xdr:sp macro="" textlink="">
      <xdr:nvSpPr>
        <xdr:cNvPr id="370" name="楕円 369"/>
        <xdr:cNvSpPr/>
      </xdr:nvSpPr>
      <xdr:spPr>
        <a:xfrm>
          <a:off x="8699500" y="998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155039</xdr:rowOff>
    </xdr:from>
    <xdr:ext cx="599010" cy="259045"/>
    <xdr:sp macro="" textlink="">
      <xdr:nvSpPr>
        <xdr:cNvPr id="371" name="テキスト ボックス 370"/>
        <xdr:cNvSpPr txBox="1"/>
      </xdr:nvSpPr>
      <xdr:spPr>
        <a:xfrm>
          <a:off x="8450795" y="9756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150361</xdr:rowOff>
    </xdr:from>
    <xdr:to>
      <xdr:col>41</xdr:col>
      <xdr:colOff>101600</xdr:colOff>
      <xdr:row>58</xdr:row>
      <xdr:rowOff>80511</xdr:rowOff>
    </xdr:to>
    <xdr:sp macro="" textlink="">
      <xdr:nvSpPr>
        <xdr:cNvPr id="372" name="楕円 371"/>
        <xdr:cNvSpPr/>
      </xdr:nvSpPr>
      <xdr:spPr>
        <a:xfrm>
          <a:off x="7810500" y="992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97038</xdr:rowOff>
    </xdr:from>
    <xdr:ext cx="599010" cy="259045"/>
    <xdr:sp macro="" textlink="">
      <xdr:nvSpPr>
        <xdr:cNvPr id="373" name="テキスト ボックス 372"/>
        <xdr:cNvSpPr txBox="1"/>
      </xdr:nvSpPr>
      <xdr:spPr>
        <a:xfrm>
          <a:off x="7561795" y="969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30533</xdr:rowOff>
    </xdr:from>
    <xdr:to>
      <xdr:col>36</xdr:col>
      <xdr:colOff>165100</xdr:colOff>
      <xdr:row>58</xdr:row>
      <xdr:rowOff>132133</xdr:rowOff>
    </xdr:to>
    <xdr:sp macro="" textlink="">
      <xdr:nvSpPr>
        <xdr:cNvPr id="374" name="楕円 373"/>
        <xdr:cNvSpPr/>
      </xdr:nvSpPr>
      <xdr:spPr>
        <a:xfrm>
          <a:off x="6921500" y="997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148660</xdr:rowOff>
    </xdr:from>
    <xdr:ext cx="599010" cy="259045"/>
    <xdr:sp macro="" textlink="">
      <xdr:nvSpPr>
        <xdr:cNvPr id="375" name="テキスト ボックス 374"/>
        <xdr:cNvSpPr txBox="1"/>
      </xdr:nvSpPr>
      <xdr:spPr>
        <a:xfrm>
          <a:off x="6672795" y="9749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1" name="テキスト ボックス 390"/>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3" name="テキスト ボックス 392"/>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121746</xdr:rowOff>
    </xdr:from>
    <xdr:to>
      <xdr:col>54</xdr:col>
      <xdr:colOff>189865</xdr:colOff>
      <xdr:row>79</xdr:row>
      <xdr:rowOff>44450</xdr:rowOff>
    </xdr:to>
    <xdr:cxnSp macro="">
      <xdr:nvCxnSpPr>
        <xdr:cNvPr id="399" name="直線コネクタ 398"/>
        <xdr:cNvCxnSpPr/>
      </xdr:nvCxnSpPr>
      <xdr:spPr>
        <a:xfrm flipV="1">
          <a:off x="10475595" y="12123246"/>
          <a:ext cx="1270" cy="1465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68423</xdr:rowOff>
    </xdr:from>
    <xdr:ext cx="690189" cy="259045"/>
    <xdr:sp macro="" textlink="">
      <xdr:nvSpPr>
        <xdr:cNvPr id="402" name="普通建設事業費 （ うち新規整備　）最大値テキスト"/>
        <xdr:cNvSpPr txBox="1"/>
      </xdr:nvSpPr>
      <xdr:spPr>
        <a:xfrm>
          <a:off x="10528300" y="118984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121746</xdr:rowOff>
    </xdr:from>
    <xdr:to>
      <xdr:col>55</xdr:col>
      <xdr:colOff>88900</xdr:colOff>
      <xdr:row>70</xdr:row>
      <xdr:rowOff>121746</xdr:rowOff>
    </xdr:to>
    <xdr:cxnSp macro="">
      <xdr:nvCxnSpPr>
        <xdr:cNvPr id="403" name="直線コネクタ 402"/>
        <xdr:cNvCxnSpPr/>
      </xdr:nvCxnSpPr>
      <xdr:spPr>
        <a:xfrm>
          <a:off x="10388600" y="1212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157451</xdr:rowOff>
    </xdr:from>
    <xdr:to>
      <xdr:col>55</xdr:col>
      <xdr:colOff>0</xdr:colOff>
      <xdr:row>79</xdr:row>
      <xdr:rowOff>16137</xdr:rowOff>
    </xdr:to>
    <xdr:cxnSp macro="">
      <xdr:nvCxnSpPr>
        <xdr:cNvPr id="404" name="直線コネクタ 403"/>
        <xdr:cNvCxnSpPr/>
      </xdr:nvCxnSpPr>
      <xdr:spPr>
        <a:xfrm flipV="1">
          <a:off x="9639300" y="13530551"/>
          <a:ext cx="838200" cy="3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127330</xdr:rowOff>
    </xdr:from>
    <xdr:ext cx="534377" cy="259045"/>
    <xdr:sp macro="" textlink="">
      <xdr:nvSpPr>
        <xdr:cNvPr id="405" name="普通建設事業費 （ うち新規整備　）平均値テキスト"/>
        <xdr:cNvSpPr txBox="1"/>
      </xdr:nvSpPr>
      <xdr:spPr>
        <a:xfrm>
          <a:off x="10528300" y="13328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104453</xdr:rowOff>
    </xdr:from>
    <xdr:to>
      <xdr:col>55</xdr:col>
      <xdr:colOff>50800</xdr:colOff>
      <xdr:row>79</xdr:row>
      <xdr:rowOff>34603</xdr:rowOff>
    </xdr:to>
    <xdr:sp macro="" textlink="">
      <xdr:nvSpPr>
        <xdr:cNvPr id="406" name="フローチャート: 判断 405"/>
        <xdr:cNvSpPr/>
      </xdr:nvSpPr>
      <xdr:spPr>
        <a:xfrm>
          <a:off x="10426700" y="134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152919</xdr:rowOff>
    </xdr:from>
    <xdr:to>
      <xdr:col>50</xdr:col>
      <xdr:colOff>114300</xdr:colOff>
      <xdr:row>79</xdr:row>
      <xdr:rowOff>16137</xdr:rowOff>
    </xdr:to>
    <xdr:cxnSp macro="">
      <xdr:nvCxnSpPr>
        <xdr:cNvPr id="407" name="直線コネクタ 406"/>
        <xdr:cNvCxnSpPr/>
      </xdr:nvCxnSpPr>
      <xdr:spPr>
        <a:xfrm>
          <a:off x="8750300" y="13526019"/>
          <a:ext cx="889000" cy="3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131930</xdr:rowOff>
    </xdr:from>
    <xdr:to>
      <xdr:col>50</xdr:col>
      <xdr:colOff>165100</xdr:colOff>
      <xdr:row>79</xdr:row>
      <xdr:rowOff>62080</xdr:rowOff>
    </xdr:to>
    <xdr:sp macro="" textlink="">
      <xdr:nvSpPr>
        <xdr:cNvPr id="408" name="フローチャート: 判断 407"/>
        <xdr:cNvSpPr/>
      </xdr:nvSpPr>
      <xdr:spPr>
        <a:xfrm>
          <a:off x="9588500" y="1350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78607</xdr:rowOff>
    </xdr:from>
    <xdr:ext cx="534377" cy="259045"/>
    <xdr:sp macro="" textlink="">
      <xdr:nvSpPr>
        <xdr:cNvPr id="409" name="テキスト ボックス 408"/>
        <xdr:cNvSpPr txBox="1"/>
      </xdr:nvSpPr>
      <xdr:spPr>
        <a:xfrm>
          <a:off x="9372111" y="1328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103443</xdr:rowOff>
    </xdr:from>
    <xdr:to>
      <xdr:col>45</xdr:col>
      <xdr:colOff>177800</xdr:colOff>
      <xdr:row>78</xdr:row>
      <xdr:rowOff>152919</xdr:rowOff>
    </xdr:to>
    <xdr:cxnSp macro="">
      <xdr:nvCxnSpPr>
        <xdr:cNvPr id="410" name="直線コネクタ 409"/>
        <xdr:cNvCxnSpPr/>
      </xdr:nvCxnSpPr>
      <xdr:spPr>
        <a:xfrm>
          <a:off x="7861300" y="13476543"/>
          <a:ext cx="889000" cy="4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134942</xdr:rowOff>
    </xdr:from>
    <xdr:to>
      <xdr:col>46</xdr:col>
      <xdr:colOff>38100</xdr:colOff>
      <xdr:row>79</xdr:row>
      <xdr:rowOff>65092</xdr:rowOff>
    </xdr:to>
    <xdr:sp macro="" textlink="">
      <xdr:nvSpPr>
        <xdr:cNvPr id="411" name="フローチャート: 判断 410"/>
        <xdr:cNvSpPr/>
      </xdr:nvSpPr>
      <xdr:spPr>
        <a:xfrm>
          <a:off x="8699500" y="1350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56219</xdr:rowOff>
    </xdr:from>
    <xdr:ext cx="534377" cy="259045"/>
    <xdr:sp macro="" textlink="">
      <xdr:nvSpPr>
        <xdr:cNvPr id="412" name="テキスト ボックス 411"/>
        <xdr:cNvSpPr txBox="1"/>
      </xdr:nvSpPr>
      <xdr:spPr>
        <a:xfrm>
          <a:off x="8483111" y="1360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103443</xdr:rowOff>
    </xdr:from>
    <xdr:to>
      <xdr:col>41</xdr:col>
      <xdr:colOff>50800</xdr:colOff>
      <xdr:row>78</xdr:row>
      <xdr:rowOff>157764</xdr:rowOff>
    </xdr:to>
    <xdr:cxnSp macro="">
      <xdr:nvCxnSpPr>
        <xdr:cNvPr id="413" name="直線コネクタ 412"/>
        <xdr:cNvCxnSpPr/>
      </xdr:nvCxnSpPr>
      <xdr:spPr>
        <a:xfrm flipV="1">
          <a:off x="6972300" y="13476543"/>
          <a:ext cx="889000" cy="5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112813</xdr:rowOff>
    </xdr:from>
    <xdr:to>
      <xdr:col>41</xdr:col>
      <xdr:colOff>101600</xdr:colOff>
      <xdr:row>79</xdr:row>
      <xdr:rowOff>42963</xdr:rowOff>
    </xdr:to>
    <xdr:sp macro="" textlink="">
      <xdr:nvSpPr>
        <xdr:cNvPr id="414" name="フローチャート: 判断 413"/>
        <xdr:cNvSpPr/>
      </xdr:nvSpPr>
      <xdr:spPr>
        <a:xfrm>
          <a:off x="7810500" y="1348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34090</xdr:rowOff>
    </xdr:from>
    <xdr:ext cx="534377" cy="259045"/>
    <xdr:sp macro="" textlink="">
      <xdr:nvSpPr>
        <xdr:cNvPr id="415" name="テキスト ボックス 414"/>
        <xdr:cNvSpPr txBox="1"/>
      </xdr:nvSpPr>
      <xdr:spPr>
        <a:xfrm>
          <a:off x="7594111" y="1357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123289</xdr:rowOff>
    </xdr:from>
    <xdr:to>
      <xdr:col>36</xdr:col>
      <xdr:colOff>165100</xdr:colOff>
      <xdr:row>79</xdr:row>
      <xdr:rowOff>53439</xdr:rowOff>
    </xdr:to>
    <xdr:sp macro="" textlink="">
      <xdr:nvSpPr>
        <xdr:cNvPr id="416" name="フローチャート: 判断 415"/>
        <xdr:cNvSpPr/>
      </xdr:nvSpPr>
      <xdr:spPr>
        <a:xfrm>
          <a:off x="6921500" y="1349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44566</xdr:rowOff>
    </xdr:from>
    <xdr:ext cx="534377" cy="259045"/>
    <xdr:sp macro="" textlink="">
      <xdr:nvSpPr>
        <xdr:cNvPr id="417" name="テキスト ボックス 416"/>
        <xdr:cNvSpPr txBox="1"/>
      </xdr:nvSpPr>
      <xdr:spPr>
        <a:xfrm>
          <a:off x="6705111" y="1358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106651</xdr:rowOff>
    </xdr:from>
    <xdr:to>
      <xdr:col>55</xdr:col>
      <xdr:colOff>50800</xdr:colOff>
      <xdr:row>79</xdr:row>
      <xdr:rowOff>36801</xdr:rowOff>
    </xdr:to>
    <xdr:sp macro="" textlink="">
      <xdr:nvSpPr>
        <xdr:cNvPr id="423" name="楕円 422"/>
        <xdr:cNvSpPr/>
      </xdr:nvSpPr>
      <xdr:spPr>
        <a:xfrm>
          <a:off x="10426700" y="1347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82879</xdr:rowOff>
    </xdr:from>
    <xdr:ext cx="534377" cy="259045"/>
    <xdr:sp macro="" textlink="">
      <xdr:nvSpPr>
        <xdr:cNvPr id="424" name="普通建設事業費 （ うち新規整備　）該当値テキスト"/>
        <xdr:cNvSpPr txBox="1"/>
      </xdr:nvSpPr>
      <xdr:spPr>
        <a:xfrm>
          <a:off x="10528300" y="1345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136787</xdr:rowOff>
    </xdr:from>
    <xdr:to>
      <xdr:col>50</xdr:col>
      <xdr:colOff>165100</xdr:colOff>
      <xdr:row>79</xdr:row>
      <xdr:rowOff>66937</xdr:rowOff>
    </xdr:to>
    <xdr:sp macro="" textlink="">
      <xdr:nvSpPr>
        <xdr:cNvPr id="425" name="楕円 424"/>
        <xdr:cNvSpPr/>
      </xdr:nvSpPr>
      <xdr:spPr>
        <a:xfrm>
          <a:off x="9588500" y="1350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58064</xdr:rowOff>
    </xdr:from>
    <xdr:ext cx="534377" cy="259045"/>
    <xdr:sp macro="" textlink="">
      <xdr:nvSpPr>
        <xdr:cNvPr id="426" name="テキスト ボックス 425"/>
        <xdr:cNvSpPr txBox="1"/>
      </xdr:nvSpPr>
      <xdr:spPr>
        <a:xfrm>
          <a:off x="9372111" y="1360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102119</xdr:rowOff>
    </xdr:from>
    <xdr:to>
      <xdr:col>46</xdr:col>
      <xdr:colOff>38100</xdr:colOff>
      <xdr:row>79</xdr:row>
      <xdr:rowOff>32269</xdr:rowOff>
    </xdr:to>
    <xdr:sp macro="" textlink="">
      <xdr:nvSpPr>
        <xdr:cNvPr id="427" name="楕円 426"/>
        <xdr:cNvSpPr/>
      </xdr:nvSpPr>
      <xdr:spPr>
        <a:xfrm>
          <a:off x="8699500" y="1347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48796</xdr:rowOff>
    </xdr:from>
    <xdr:ext cx="534377" cy="259045"/>
    <xdr:sp macro="" textlink="">
      <xdr:nvSpPr>
        <xdr:cNvPr id="428" name="テキスト ボックス 427"/>
        <xdr:cNvSpPr txBox="1"/>
      </xdr:nvSpPr>
      <xdr:spPr>
        <a:xfrm>
          <a:off x="8483111" y="1325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52643</xdr:rowOff>
    </xdr:from>
    <xdr:to>
      <xdr:col>41</xdr:col>
      <xdr:colOff>101600</xdr:colOff>
      <xdr:row>78</xdr:row>
      <xdr:rowOff>154243</xdr:rowOff>
    </xdr:to>
    <xdr:sp macro="" textlink="">
      <xdr:nvSpPr>
        <xdr:cNvPr id="429" name="楕円 428"/>
        <xdr:cNvSpPr/>
      </xdr:nvSpPr>
      <xdr:spPr>
        <a:xfrm>
          <a:off x="7810500" y="1342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170770</xdr:rowOff>
    </xdr:from>
    <xdr:ext cx="599010" cy="259045"/>
    <xdr:sp macro="" textlink="">
      <xdr:nvSpPr>
        <xdr:cNvPr id="430" name="テキスト ボックス 429"/>
        <xdr:cNvSpPr txBox="1"/>
      </xdr:nvSpPr>
      <xdr:spPr>
        <a:xfrm>
          <a:off x="7561795" y="13200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106964</xdr:rowOff>
    </xdr:from>
    <xdr:to>
      <xdr:col>36</xdr:col>
      <xdr:colOff>165100</xdr:colOff>
      <xdr:row>79</xdr:row>
      <xdr:rowOff>37114</xdr:rowOff>
    </xdr:to>
    <xdr:sp macro="" textlink="">
      <xdr:nvSpPr>
        <xdr:cNvPr id="431" name="楕円 430"/>
        <xdr:cNvSpPr/>
      </xdr:nvSpPr>
      <xdr:spPr>
        <a:xfrm>
          <a:off x="6921500" y="1348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53641</xdr:rowOff>
    </xdr:from>
    <xdr:ext cx="534377" cy="259045"/>
    <xdr:sp macro="" textlink="">
      <xdr:nvSpPr>
        <xdr:cNvPr id="432" name="テキスト ボックス 431"/>
        <xdr:cNvSpPr txBox="1"/>
      </xdr:nvSpPr>
      <xdr:spPr>
        <a:xfrm>
          <a:off x="6705111" y="1325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82314</xdr:rowOff>
    </xdr:from>
    <xdr:to>
      <xdr:col>54</xdr:col>
      <xdr:colOff>189865</xdr:colOff>
      <xdr:row>98</xdr:row>
      <xdr:rowOff>139700</xdr:rowOff>
    </xdr:to>
    <xdr:cxnSp macro="">
      <xdr:nvCxnSpPr>
        <xdr:cNvPr id="454" name="直線コネクタ 453"/>
        <xdr:cNvCxnSpPr/>
      </xdr:nvCxnSpPr>
      <xdr:spPr>
        <a:xfrm flipV="1">
          <a:off x="10475595" y="15512814"/>
          <a:ext cx="1270" cy="142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28991</xdr:rowOff>
    </xdr:from>
    <xdr:ext cx="690189" cy="259045"/>
    <xdr:sp macro="" textlink="">
      <xdr:nvSpPr>
        <xdr:cNvPr id="457" name="普通建設事業費 （ うち更新整備　）最大値テキスト"/>
        <xdr:cNvSpPr txBox="1"/>
      </xdr:nvSpPr>
      <xdr:spPr>
        <a:xfrm>
          <a:off x="10528300" y="15288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82314</xdr:rowOff>
    </xdr:from>
    <xdr:to>
      <xdr:col>55</xdr:col>
      <xdr:colOff>88900</xdr:colOff>
      <xdr:row>90</xdr:row>
      <xdr:rowOff>82314</xdr:rowOff>
    </xdr:to>
    <xdr:cxnSp macro="">
      <xdr:nvCxnSpPr>
        <xdr:cNvPr id="458" name="直線コネクタ 457"/>
        <xdr:cNvCxnSpPr/>
      </xdr:nvCxnSpPr>
      <xdr:spPr>
        <a:xfrm>
          <a:off x="10388600" y="155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167357</xdr:rowOff>
    </xdr:from>
    <xdr:to>
      <xdr:col>55</xdr:col>
      <xdr:colOff>0</xdr:colOff>
      <xdr:row>98</xdr:row>
      <xdr:rowOff>48422</xdr:rowOff>
    </xdr:to>
    <xdr:cxnSp macro="">
      <xdr:nvCxnSpPr>
        <xdr:cNvPr id="459" name="直線コネクタ 458"/>
        <xdr:cNvCxnSpPr/>
      </xdr:nvCxnSpPr>
      <xdr:spPr>
        <a:xfrm flipV="1">
          <a:off x="9639300" y="16798007"/>
          <a:ext cx="838200" cy="5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156523</xdr:rowOff>
    </xdr:from>
    <xdr:ext cx="599010" cy="259045"/>
    <xdr:sp macro="" textlink="">
      <xdr:nvSpPr>
        <xdr:cNvPr id="460" name="普通建設事業費 （ うち更新整備　）平均値テキスト"/>
        <xdr:cNvSpPr txBox="1"/>
      </xdr:nvSpPr>
      <xdr:spPr>
        <a:xfrm>
          <a:off x="10528300" y="16787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6646</xdr:rowOff>
    </xdr:from>
    <xdr:to>
      <xdr:col>55</xdr:col>
      <xdr:colOff>50800</xdr:colOff>
      <xdr:row>98</xdr:row>
      <xdr:rowOff>108246</xdr:rowOff>
    </xdr:to>
    <xdr:sp macro="" textlink="">
      <xdr:nvSpPr>
        <xdr:cNvPr id="461" name="フローチャート: 判断 460"/>
        <xdr:cNvSpPr/>
      </xdr:nvSpPr>
      <xdr:spPr>
        <a:xfrm>
          <a:off x="104267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48422</xdr:rowOff>
    </xdr:from>
    <xdr:to>
      <xdr:col>50</xdr:col>
      <xdr:colOff>114300</xdr:colOff>
      <xdr:row>98</xdr:row>
      <xdr:rowOff>60847</xdr:rowOff>
    </xdr:to>
    <xdr:cxnSp macro="">
      <xdr:nvCxnSpPr>
        <xdr:cNvPr id="462" name="直線コネクタ 461"/>
        <xdr:cNvCxnSpPr/>
      </xdr:nvCxnSpPr>
      <xdr:spPr>
        <a:xfrm flipV="1">
          <a:off x="8750300" y="16850522"/>
          <a:ext cx="889000" cy="1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37359</xdr:rowOff>
    </xdr:from>
    <xdr:to>
      <xdr:col>50</xdr:col>
      <xdr:colOff>165100</xdr:colOff>
      <xdr:row>98</xdr:row>
      <xdr:rowOff>138959</xdr:rowOff>
    </xdr:to>
    <xdr:sp macro="" textlink="">
      <xdr:nvSpPr>
        <xdr:cNvPr id="463" name="フローチャート: 判断 462"/>
        <xdr:cNvSpPr/>
      </xdr:nvSpPr>
      <xdr:spPr>
        <a:xfrm>
          <a:off x="9588500" y="168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130086</xdr:rowOff>
    </xdr:from>
    <xdr:ext cx="599010" cy="259045"/>
    <xdr:sp macro="" textlink="">
      <xdr:nvSpPr>
        <xdr:cNvPr id="464" name="テキスト ボックス 463"/>
        <xdr:cNvSpPr txBox="1"/>
      </xdr:nvSpPr>
      <xdr:spPr>
        <a:xfrm>
          <a:off x="9339795" y="16932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60172</xdr:rowOff>
    </xdr:from>
    <xdr:to>
      <xdr:col>45</xdr:col>
      <xdr:colOff>177800</xdr:colOff>
      <xdr:row>98</xdr:row>
      <xdr:rowOff>60847</xdr:rowOff>
    </xdr:to>
    <xdr:cxnSp macro="">
      <xdr:nvCxnSpPr>
        <xdr:cNvPr id="465" name="直線コネクタ 464"/>
        <xdr:cNvCxnSpPr/>
      </xdr:nvCxnSpPr>
      <xdr:spPr>
        <a:xfrm>
          <a:off x="7861300" y="16862272"/>
          <a:ext cx="889000" cy="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43774</xdr:rowOff>
    </xdr:from>
    <xdr:to>
      <xdr:col>46</xdr:col>
      <xdr:colOff>38100</xdr:colOff>
      <xdr:row>98</xdr:row>
      <xdr:rowOff>145374</xdr:rowOff>
    </xdr:to>
    <xdr:sp macro="" textlink="">
      <xdr:nvSpPr>
        <xdr:cNvPr id="466" name="フローチャート: 判断 465"/>
        <xdr:cNvSpPr/>
      </xdr:nvSpPr>
      <xdr:spPr>
        <a:xfrm>
          <a:off x="8699500" y="1684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136501</xdr:rowOff>
    </xdr:from>
    <xdr:ext cx="534377" cy="259045"/>
    <xdr:sp macro="" textlink="">
      <xdr:nvSpPr>
        <xdr:cNvPr id="467" name="テキスト ボックス 466"/>
        <xdr:cNvSpPr txBox="1"/>
      </xdr:nvSpPr>
      <xdr:spPr>
        <a:xfrm>
          <a:off x="8483111" y="1693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44524</xdr:rowOff>
    </xdr:from>
    <xdr:to>
      <xdr:col>41</xdr:col>
      <xdr:colOff>50800</xdr:colOff>
      <xdr:row>98</xdr:row>
      <xdr:rowOff>60172</xdr:rowOff>
    </xdr:to>
    <xdr:cxnSp macro="">
      <xdr:nvCxnSpPr>
        <xdr:cNvPr id="468" name="直線コネクタ 467"/>
        <xdr:cNvCxnSpPr/>
      </xdr:nvCxnSpPr>
      <xdr:spPr>
        <a:xfrm>
          <a:off x="6972300" y="16846624"/>
          <a:ext cx="889000" cy="1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43914</xdr:rowOff>
    </xdr:from>
    <xdr:to>
      <xdr:col>41</xdr:col>
      <xdr:colOff>101600</xdr:colOff>
      <xdr:row>98</xdr:row>
      <xdr:rowOff>145514</xdr:rowOff>
    </xdr:to>
    <xdr:sp macro="" textlink="">
      <xdr:nvSpPr>
        <xdr:cNvPr id="469" name="フローチャート: 判断 468"/>
        <xdr:cNvSpPr/>
      </xdr:nvSpPr>
      <xdr:spPr>
        <a:xfrm>
          <a:off x="7810500" y="1684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136641</xdr:rowOff>
    </xdr:from>
    <xdr:ext cx="534377" cy="259045"/>
    <xdr:sp macro="" textlink="">
      <xdr:nvSpPr>
        <xdr:cNvPr id="470" name="テキスト ボックス 469"/>
        <xdr:cNvSpPr txBox="1"/>
      </xdr:nvSpPr>
      <xdr:spPr>
        <a:xfrm>
          <a:off x="7594111" y="1693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50792</xdr:rowOff>
    </xdr:from>
    <xdr:to>
      <xdr:col>36</xdr:col>
      <xdr:colOff>165100</xdr:colOff>
      <xdr:row>98</xdr:row>
      <xdr:rowOff>152392</xdr:rowOff>
    </xdr:to>
    <xdr:sp macro="" textlink="">
      <xdr:nvSpPr>
        <xdr:cNvPr id="471" name="フローチャート: 判断 470"/>
        <xdr:cNvSpPr/>
      </xdr:nvSpPr>
      <xdr:spPr>
        <a:xfrm>
          <a:off x="6921500" y="16852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143519</xdr:rowOff>
    </xdr:from>
    <xdr:ext cx="534377" cy="259045"/>
    <xdr:sp macro="" textlink="">
      <xdr:nvSpPr>
        <xdr:cNvPr id="472" name="テキスト ボックス 471"/>
        <xdr:cNvSpPr txBox="1"/>
      </xdr:nvSpPr>
      <xdr:spPr>
        <a:xfrm>
          <a:off x="6705111" y="1694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116557</xdr:rowOff>
    </xdr:from>
    <xdr:to>
      <xdr:col>55</xdr:col>
      <xdr:colOff>50800</xdr:colOff>
      <xdr:row>98</xdr:row>
      <xdr:rowOff>46707</xdr:rowOff>
    </xdr:to>
    <xdr:sp macro="" textlink="">
      <xdr:nvSpPr>
        <xdr:cNvPr id="478" name="楕円 477"/>
        <xdr:cNvSpPr/>
      </xdr:nvSpPr>
      <xdr:spPr>
        <a:xfrm>
          <a:off x="10426700" y="167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139434</xdr:rowOff>
    </xdr:from>
    <xdr:ext cx="599010" cy="259045"/>
    <xdr:sp macro="" textlink="">
      <xdr:nvSpPr>
        <xdr:cNvPr id="479" name="普通建設事業費 （ うち更新整備　）該当値テキスト"/>
        <xdr:cNvSpPr txBox="1"/>
      </xdr:nvSpPr>
      <xdr:spPr>
        <a:xfrm>
          <a:off x="10528300" y="1659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169072</xdr:rowOff>
    </xdr:from>
    <xdr:to>
      <xdr:col>50</xdr:col>
      <xdr:colOff>165100</xdr:colOff>
      <xdr:row>98</xdr:row>
      <xdr:rowOff>99222</xdr:rowOff>
    </xdr:to>
    <xdr:sp macro="" textlink="">
      <xdr:nvSpPr>
        <xdr:cNvPr id="480" name="楕円 479"/>
        <xdr:cNvSpPr/>
      </xdr:nvSpPr>
      <xdr:spPr>
        <a:xfrm>
          <a:off x="9588500" y="1679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115749</xdr:rowOff>
    </xdr:from>
    <xdr:ext cx="599010" cy="259045"/>
    <xdr:sp macro="" textlink="">
      <xdr:nvSpPr>
        <xdr:cNvPr id="481" name="テキスト ボックス 480"/>
        <xdr:cNvSpPr txBox="1"/>
      </xdr:nvSpPr>
      <xdr:spPr>
        <a:xfrm>
          <a:off x="9339795" y="1657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10047</xdr:rowOff>
    </xdr:from>
    <xdr:to>
      <xdr:col>46</xdr:col>
      <xdr:colOff>38100</xdr:colOff>
      <xdr:row>98</xdr:row>
      <xdr:rowOff>111647</xdr:rowOff>
    </xdr:to>
    <xdr:sp macro="" textlink="">
      <xdr:nvSpPr>
        <xdr:cNvPr id="482" name="楕円 481"/>
        <xdr:cNvSpPr/>
      </xdr:nvSpPr>
      <xdr:spPr>
        <a:xfrm>
          <a:off x="8699500" y="1681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128174</xdr:rowOff>
    </xdr:from>
    <xdr:ext cx="599010" cy="259045"/>
    <xdr:sp macro="" textlink="">
      <xdr:nvSpPr>
        <xdr:cNvPr id="483" name="テキスト ボックス 482"/>
        <xdr:cNvSpPr txBox="1"/>
      </xdr:nvSpPr>
      <xdr:spPr>
        <a:xfrm>
          <a:off x="8450795" y="16587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9372</xdr:rowOff>
    </xdr:from>
    <xdr:to>
      <xdr:col>41</xdr:col>
      <xdr:colOff>101600</xdr:colOff>
      <xdr:row>98</xdr:row>
      <xdr:rowOff>110972</xdr:rowOff>
    </xdr:to>
    <xdr:sp macro="" textlink="">
      <xdr:nvSpPr>
        <xdr:cNvPr id="484" name="楕円 483"/>
        <xdr:cNvSpPr/>
      </xdr:nvSpPr>
      <xdr:spPr>
        <a:xfrm>
          <a:off x="7810500" y="1681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127499</xdr:rowOff>
    </xdr:from>
    <xdr:ext cx="599010" cy="259045"/>
    <xdr:sp macro="" textlink="">
      <xdr:nvSpPr>
        <xdr:cNvPr id="485" name="テキスト ボックス 484"/>
        <xdr:cNvSpPr txBox="1"/>
      </xdr:nvSpPr>
      <xdr:spPr>
        <a:xfrm>
          <a:off x="7561795" y="16586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165174</xdr:rowOff>
    </xdr:from>
    <xdr:to>
      <xdr:col>36</xdr:col>
      <xdr:colOff>165100</xdr:colOff>
      <xdr:row>98</xdr:row>
      <xdr:rowOff>95324</xdr:rowOff>
    </xdr:to>
    <xdr:sp macro="" textlink="">
      <xdr:nvSpPr>
        <xdr:cNvPr id="486" name="楕円 485"/>
        <xdr:cNvSpPr/>
      </xdr:nvSpPr>
      <xdr:spPr>
        <a:xfrm>
          <a:off x="6921500" y="167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111851</xdr:rowOff>
    </xdr:from>
    <xdr:ext cx="599010" cy="259045"/>
    <xdr:sp macro="" textlink="">
      <xdr:nvSpPr>
        <xdr:cNvPr id="487" name="テキスト ボックス 486"/>
        <xdr:cNvSpPr txBox="1"/>
      </xdr:nvSpPr>
      <xdr:spPr>
        <a:xfrm>
          <a:off x="6672795" y="16571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118958</xdr:rowOff>
    </xdr:from>
    <xdr:to>
      <xdr:col>85</xdr:col>
      <xdr:colOff>126364</xdr:colOff>
      <xdr:row>39</xdr:row>
      <xdr:rowOff>44450</xdr:rowOff>
    </xdr:to>
    <xdr:cxnSp macro="">
      <xdr:nvCxnSpPr>
        <xdr:cNvPr id="511" name="直線コネクタ 510"/>
        <xdr:cNvCxnSpPr/>
      </xdr:nvCxnSpPr>
      <xdr:spPr>
        <a:xfrm flipV="1">
          <a:off x="16317595" y="5262458"/>
          <a:ext cx="1269" cy="146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54148</xdr:rowOff>
    </xdr:from>
    <xdr:ext cx="249299" cy="259045"/>
    <xdr:sp macro="" textlink="">
      <xdr:nvSpPr>
        <xdr:cNvPr id="512" name="災害復旧事業費最小値テキスト"/>
        <xdr:cNvSpPr txBox="1"/>
      </xdr:nvSpPr>
      <xdr:spPr>
        <a:xfrm>
          <a:off x="16370300" y="6740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65635</xdr:rowOff>
    </xdr:from>
    <xdr:ext cx="599010" cy="259045"/>
    <xdr:sp macro="" textlink="">
      <xdr:nvSpPr>
        <xdr:cNvPr id="514" name="災害復旧事業費最大値テキスト"/>
        <xdr:cNvSpPr txBox="1"/>
      </xdr:nvSpPr>
      <xdr:spPr>
        <a:xfrm>
          <a:off x="16370300" y="503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118958</xdr:rowOff>
    </xdr:from>
    <xdr:to>
      <xdr:col>86</xdr:col>
      <xdr:colOff>25400</xdr:colOff>
      <xdr:row>30</xdr:row>
      <xdr:rowOff>118958</xdr:rowOff>
    </xdr:to>
    <xdr:cxnSp macro="">
      <xdr:nvCxnSpPr>
        <xdr:cNvPr id="515" name="直線コネクタ 514"/>
        <xdr:cNvCxnSpPr/>
      </xdr:nvCxnSpPr>
      <xdr:spPr>
        <a:xfrm>
          <a:off x="16230600" y="526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162640</xdr:rowOff>
    </xdr:from>
    <xdr:to>
      <xdr:col>85</xdr:col>
      <xdr:colOff>127000</xdr:colOff>
      <xdr:row>37</xdr:row>
      <xdr:rowOff>165993</xdr:rowOff>
    </xdr:to>
    <xdr:cxnSp macro="">
      <xdr:nvCxnSpPr>
        <xdr:cNvPr id="516" name="直線コネクタ 515"/>
        <xdr:cNvCxnSpPr/>
      </xdr:nvCxnSpPr>
      <xdr:spPr>
        <a:xfrm>
          <a:off x="15481300" y="6506290"/>
          <a:ext cx="8382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98598</xdr:rowOff>
    </xdr:from>
    <xdr:ext cx="534377" cy="259045"/>
    <xdr:sp macro="" textlink="">
      <xdr:nvSpPr>
        <xdr:cNvPr id="517" name="災害復旧事業費平均値テキスト"/>
        <xdr:cNvSpPr txBox="1"/>
      </xdr:nvSpPr>
      <xdr:spPr>
        <a:xfrm>
          <a:off x="16370300" y="6613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120171</xdr:rowOff>
    </xdr:from>
    <xdr:to>
      <xdr:col>85</xdr:col>
      <xdr:colOff>177800</xdr:colOff>
      <xdr:row>39</xdr:row>
      <xdr:rowOff>50321</xdr:rowOff>
    </xdr:to>
    <xdr:sp macro="" textlink="">
      <xdr:nvSpPr>
        <xdr:cNvPr id="518" name="フローチャート: 判断 517"/>
        <xdr:cNvSpPr/>
      </xdr:nvSpPr>
      <xdr:spPr>
        <a:xfrm>
          <a:off x="162687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162640</xdr:rowOff>
    </xdr:from>
    <xdr:to>
      <xdr:col>81</xdr:col>
      <xdr:colOff>50800</xdr:colOff>
      <xdr:row>38</xdr:row>
      <xdr:rowOff>92642</xdr:rowOff>
    </xdr:to>
    <xdr:cxnSp macro="">
      <xdr:nvCxnSpPr>
        <xdr:cNvPr id="519" name="直線コネクタ 518"/>
        <xdr:cNvCxnSpPr/>
      </xdr:nvCxnSpPr>
      <xdr:spPr>
        <a:xfrm flipV="1">
          <a:off x="14592300" y="6506290"/>
          <a:ext cx="889000" cy="10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133683</xdr:rowOff>
    </xdr:from>
    <xdr:to>
      <xdr:col>81</xdr:col>
      <xdr:colOff>101600</xdr:colOff>
      <xdr:row>39</xdr:row>
      <xdr:rowOff>63833</xdr:rowOff>
    </xdr:to>
    <xdr:sp macro="" textlink="">
      <xdr:nvSpPr>
        <xdr:cNvPr id="520" name="フローチャート: 判断 519"/>
        <xdr:cNvSpPr/>
      </xdr:nvSpPr>
      <xdr:spPr>
        <a:xfrm>
          <a:off x="15430500" y="664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54960</xdr:rowOff>
    </xdr:from>
    <xdr:ext cx="534377" cy="259045"/>
    <xdr:sp macro="" textlink="">
      <xdr:nvSpPr>
        <xdr:cNvPr id="521" name="テキスト ボックス 520"/>
        <xdr:cNvSpPr txBox="1"/>
      </xdr:nvSpPr>
      <xdr:spPr>
        <a:xfrm>
          <a:off x="15214111" y="674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92642</xdr:rowOff>
    </xdr:from>
    <xdr:to>
      <xdr:col>76</xdr:col>
      <xdr:colOff>114300</xdr:colOff>
      <xdr:row>38</xdr:row>
      <xdr:rowOff>115381</xdr:rowOff>
    </xdr:to>
    <xdr:cxnSp macro="">
      <xdr:nvCxnSpPr>
        <xdr:cNvPr id="522" name="直線コネクタ 521"/>
        <xdr:cNvCxnSpPr/>
      </xdr:nvCxnSpPr>
      <xdr:spPr>
        <a:xfrm flipV="1">
          <a:off x="13703300" y="6607742"/>
          <a:ext cx="889000" cy="2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134814</xdr:rowOff>
    </xdr:from>
    <xdr:to>
      <xdr:col>76</xdr:col>
      <xdr:colOff>165100</xdr:colOff>
      <xdr:row>39</xdr:row>
      <xdr:rowOff>64964</xdr:rowOff>
    </xdr:to>
    <xdr:sp macro="" textlink="">
      <xdr:nvSpPr>
        <xdr:cNvPr id="523" name="フローチャート: 判断 522"/>
        <xdr:cNvSpPr/>
      </xdr:nvSpPr>
      <xdr:spPr>
        <a:xfrm>
          <a:off x="14541500" y="664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56091</xdr:rowOff>
    </xdr:from>
    <xdr:ext cx="534377" cy="259045"/>
    <xdr:sp macro="" textlink="">
      <xdr:nvSpPr>
        <xdr:cNvPr id="524" name="テキスト ボックス 523"/>
        <xdr:cNvSpPr txBox="1"/>
      </xdr:nvSpPr>
      <xdr:spPr>
        <a:xfrm>
          <a:off x="14325111" y="674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71543</xdr:rowOff>
    </xdr:from>
    <xdr:to>
      <xdr:col>71</xdr:col>
      <xdr:colOff>177800</xdr:colOff>
      <xdr:row>38</xdr:row>
      <xdr:rowOff>115381</xdr:rowOff>
    </xdr:to>
    <xdr:cxnSp macro="">
      <xdr:nvCxnSpPr>
        <xdr:cNvPr id="525" name="直線コネクタ 524"/>
        <xdr:cNvCxnSpPr/>
      </xdr:nvCxnSpPr>
      <xdr:spPr>
        <a:xfrm>
          <a:off x="12814300" y="6586643"/>
          <a:ext cx="889000" cy="4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135060</xdr:rowOff>
    </xdr:from>
    <xdr:to>
      <xdr:col>72</xdr:col>
      <xdr:colOff>38100</xdr:colOff>
      <xdr:row>39</xdr:row>
      <xdr:rowOff>65210</xdr:rowOff>
    </xdr:to>
    <xdr:sp macro="" textlink="">
      <xdr:nvSpPr>
        <xdr:cNvPr id="526" name="フローチャート: 判断 525"/>
        <xdr:cNvSpPr/>
      </xdr:nvSpPr>
      <xdr:spPr>
        <a:xfrm>
          <a:off x="13652500" y="665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56337</xdr:rowOff>
    </xdr:from>
    <xdr:ext cx="534377" cy="259045"/>
    <xdr:sp macro="" textlink="">
      <xdr:nvSpPr>
        <xdr:cNvPr id="527" name="テキスト ボックス 526"/>
        <xdr:cNvSpPr txBox="1"/>
      </xdr:nvSpPr>
      <xdr:spPr>
        <a:xfrm>
          <a:off x="13436111" y="674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141030</xdr:rowOff>
    </xdr:from>
    <xdr:to>
      <xdr:col>67</xdr:col>
      <xdr:colOff>101600</xdr:colOff>
      <xdr:row>39</xdr:row>
      <xdr:rowOff>71180</xdr:rowOff>
    </xdr:to>
    <xdr:sp macro="" textlink="">
      <xdr:nvSpPr>
        <xdr:cNvPr id="528" name="フローチャート: 判断 527"/>
        <xdr:cNvSpPr/>
      </xdr:nvSpPr>
      <xdr:spPr>
        <a:xfrm>
          <a:off x="12763500" y="665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62307</xdr:rowOff>
    </xdr:from>
    <xdr:ext cx="534377" cy="259045"/>
    <xdr:sp macro="" textlink="">
      <xdr:nvSpPr>
        <xdr:cNvPr id="529" name="テキスト ボックス 528"/>
        <xdr:cNvSpPr txBox="1"/>
      </xdr:nvSpPr>
      <xdr:spPr>
        <a:xfrm>
          <a:off x="12547111" y="674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115193</xdr:rowOff>
    </xdr:from>
    <xdr:to>
      <xdr:col>85</xdr:col>
      <xdr:colOff>177800</xdr:colOff>
      <xdr:row>38</xdr:row>
      <xdr:rowOff>45343</xdr:rowOff>
    </xdr:to>
    <xdr:sp macro="" textlink="">
      <xdr:nvSpPr>
        <xdr:cNvPr id="535" name="楕円 534"/>
        <xdr:cNvSpPr/>
      </xdr:nvSpPr>
      <xdr:spPr>
        <a:xfrm>
          <a:off x="16268700" y="645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138070</xdr:rowOff>
    </xdr:from>
    <xdr:ext cx="599010" cy="259045"/>
    <xdr:sp macro="" textlink="">
      <xdr:nvSpPr>
        <xdr:cNvPr id="536" name="災害復旧事業費該当値テキスト"/>
        <xdr:cNvSpPr txBox="1"/>
      </xdr:nvSpPr>
      <xdr:spPr>
        <a:xfrm>
          <a:off x="16370300" y="631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111840</xdr:rowOff>
    </xdr:from>
    <xdr:to>
      <xdr:col>81</xdr:col>
      <xdr:colOff>101600</xdr:colOff>
      <xdr:row>38</xdr:row>
      <xdr:rowOff>41990</xdr:rowOff>
    </xdr:to>
    <xdr:sp macro="" textlink="">
      <xdr:nvSpPr>
        <xdr:cNvPr id="537" name="楕円 536"/>
        <xdr:cNvSpPr/>
      </xdr:nvSpPr>
      <xdr:spPr>
        <a:xfrm>
          <a:off x="15430500" y="645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36</xdr:row>
      <xdr:rowOff>58517</xdr:rowOff>
    </xdr:from>
    <xdr:ext cx="599010" cy="259045"/>
    <xdr:sp macro="" textlink="">
      <xdr:nvSpPr>
        <xdr:cNvPr id="538" name="テキスト ボックス 537"/>
        <xdr:cNvSpPr txBox="1"/>
      </xdr:nvSpPr>
      <xdr:spPr>
        <a:xfrm>
          <a:off x="15181795" y="623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41842</xdr:rowOff>
    </xdr:from>
    <xdr:to>
      <xdr:col>76</xdr:col>
      <xdr:colOff>165100</xdr:colOff>
      <xdr:row>38</xdr:row>
      <xdr:rowOff>143442</xdr:rowOff>
    </xdr:to>
    <xdr:sp macro="" textlink="">
      <xdr:nvSpPr>
        <xdr:cNvPr id="539" name="楕円 538"/>
        <xdr:cNvSpPr/>
      </xdr:nvSpPr>
      <xdr:spPr>
        <a:xfrm>
          <a:off x="14541500" y="655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159970</xdr:rowOff>
    </xdr:from>
    <xdr:ext cx="534377" cy="259045"/>
    <xdr:sp macro="" textlink="">
      <xdr:nvSpPr>
        <xdr:cNvPr id="540" name="テキスト ボックス 539"/>
        <xdr:cNvSpPr txBox="1"/>
      </xdr:nvSpPr>
      <xdr:spPr>
        <a:xfrm>
          <a:off x="14325111" y="633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64581</xdr:rowOff>
    </xdr:from>
    <xdr:to>
      <xdr:col>72</xdr:col>
      <xdr:colOff>38100</xdr:colOff>
      <xdr:row>38</xdr:row>
      <xdr:rowOff>166181</xdr:rowOff>
    </xdr:to>
    <xdr:sp macro="" textlink="">
      <xdr:nvSpPr>
        <xdr:cNvPr id="541" name="楕円 540"/>
        <xdr:cNvSpPr/>
      </xdr:nvSpPr>
      <xdr:spPr>
        <a:xfrm>
          <a:off x="13652500" y="657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11258</xdr:rowOff>
    </xdr:from>
    <xdr:ext cx="534377" cy="259045"/>
    <xdr:sp macro="" textlink="">
      <xdr:nvSpPr>
        <xdr:cNvPr id="542" name="テキスト ボックス 541"/>
        <xdr:cNvSpPr txBox="1"/>
      </xdr:nvSpPr>
      <xdr:spPr>
        <a:xfrm>
          <a:off x="13436111" y="635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20743</xdr:rowOff>
    </xdr:from>
    <xdr:to>
      <xdr:col>67</xdr:col>
      <xdr:colOff>101600</xdr:colOff>
      <xdr:row>38</xdr:row>
      <xdr:rowOff>122343</xdr:rowOff>
    </xdr:to>
    <xdr:sp macro="" textlink="">
      <xdr:nvSpPr>
        <xdr:cNvPr id="543" name="楕円 542"/>
        <xdr:cNvSpPr/>
      </xdr:nvSpPr>
      <xdr:spPr>
        <a:xfrm>
          <a:off x="12763500" y="653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138870</xdr:rowOff>
    </xdr:from>
    <xdr:ext cx="534377" cy="259045"/>
    <xdr:sp macro="" textlink="">
      <xdr:nvSpPr>
        <xdr:cNvPr id="544" name="テキスト ボックス 543"/>
        <xdr:cNvSpPr txBox="1"/>
      </xdr:nvSpPr>
      <xdr:spPr>
        <a:xfrm>
          <a:off x="12547111" y="631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5" name="直線コネクタ 554"/>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6" name="テキスト ボックス 555"/>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8" name="テキスト ボックス 557"/>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9" name="直線コネクタ 558"/>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60" name="テキスト ボックス 559"/>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2" name="テキスト ボックス 561"/>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8827</xdr:rowOff>
    </xdr:from>
    <xdr:to>
      <xdr:col>85</xdr:col>
      <xdr:colOff>126364</xdr:colOff>
      <xdr:row>58</xdr:row>
      <xdr:rowOff>25400</xdr:rowOff>
    </xdr:to>
    <xdr:cxnSp macro="">
      <xdr:nvCxnSpPr>
        <xdr:cNvPr id="564" name="直線コネクタ 563"/>
        <xdr:cNvCxnSpPr/>
      </xdr:nvCxnSpPr>
      <xdr:spPr>
        <a:xfrm flipV="1">
          <a:off x="16317595" y="8752777"/>
          <a:ext cx="1269" cy="121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80027</xdr:rowOff>
    </xdr:from>
    <xdr:ext cx="249299" cy="259045"/>
    <xdr:sp macro="" textlink="">
      <xdr:nvSpPr>
        <xdr:cNvPr id="565" name="失業対策事業費最小値テキスト"/>
        <xdr:cNvSpPr txBox="1"/>
      </xdr:nvSpPr>
      <xdr:spPr>
        <a:xfrm>
          <a:off x="16370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6" name="直線コネクタ 565"/>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126954</xdr:rowOff>
    </xdr:from>
    <xdr:ext cx="469744" cy="259045"/>
    <xdr:sp macro="" textlink="">
      <xdr:nvSpPr>
        <xdr:cNvPr id="567" name="失業対策事業費最大値テキスト"/>
        <xdr:cNvSpPr txBox="1"/>
      </xdr:nvSpPr>
      <xdr:spPr>
        <a:xfrm>
          <a:off x="16370300" y="852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8827</xdr:rowOff>
    </xdr:from>
    <xdr:to>
      <xdr:col>86</xdr:col>
      <xdr:colOff>25400</xdr:colOff>
      <xdr:row>51</xdr:row>
      <xdr:rowOff>8827</xdr:rowOff>
    </xdr:to>
    <xdr:cxnSp macro="">
      <xdr:nvCxnSpPr>
        <xdr:cNvPr id="568" name="直線コネクタ 567"/>
        <xdr:cNvCxnSpPr/>
      </xdr:nvCxnSpPr>
      <xdr:spPr>
        <a:xfrm>
          <a:off x="16230600" y="875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9" name="直線コネクタ 568"/>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168927</xdr:rowOff>
    </xdr:from>
    <xdr:ext cx="249299" cy="259045"/>
    <xdr:sp macro="" textlink="">
      <xdr:nvSpPr>
        <xdr:cNvPr id="570" name="失業対策事業費平均値テキスト"/>
        <xdr:cNvSpPr txBox="1"/>
      </xdr:nvSpPr>
      <xdr:spPr>
        <a:xfrm>
          <a:off x="16370300" y="9770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1" name="フローチャート: 判断 570"/>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2" name="直線コネクタ 571"/>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142621</xdr:rowOff>
    </xdr:from>
    <xdr:to>
      <xdr:col>81</xdr:col>
      <xdr:colOff>101600</xdr:colOff>
      <xdr:row>58</xdr:row>
      <xdr:rowOff>72771</xdr:rowOff>
    </xdr:to>
    <xdr:sp macro="" textlink="">
      <xdr:nvSpPr>
        <xdr:cNvPr id="573" name="フローチャート: 判断 572"/>
        <xdr:cNvSpPr/>
      </xdr:nvSpPr>
      <xdr:spPr>
        <a:xfrm>
          <a:off x="15430500" y="99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89298</xdr:rowOff>
    </xdr:from>
    <xdr:ext cx="249299" cy="259045"/>
    <xdr:sp macro="" textlink="">
      <xdr:nvSpPr>
        <xdr:cNvPr id="574" name="テキスト ボックス 573"/>
        <xdr:cNvSpPr txBox="1"/>
      </xdr:nvSpPr>
      <xdr:spPr>
        <a:xfrm>
          <a:off x="15356650" y="9690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5" name="直線コネクタ 574"/>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142049</xdr:rowOff>
    </xdr:from>
    <xdr:to>
      <xdr:col>76</xdr:col>
      <xdr:colOff>165100</xdr:colOff>
      <xdr:row>58</xdr:row>
      <xdr:rowOff>72199</xdr:rowOff>
    </xdr:to>
    <xdr:sp macro="" textlink="">
      <xdr:nvSpPr>
        <xdr:cNvPr id="576" name="フローチャート: 判断 575"/>
        <xdr:cNvSpPr/>
      </xdr:nvSpPr>
      <xdr:spPr>
        <a:xfrm>
          <a:off x="14541500" y="991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88726</xdr:rowOff>
    </xdr:from>
    <xdr:ext cx="249299" cy="259045"/>
    <xdr:sp macro="" textlink="">
      <xdr:nvSpPr>
        <xdr:cNvPr id="577" name="テキスト ボックス 576"/>
        <xdr:cNvSpPr txBox="1"/>
      </xdr:nvSpPr>
      <xdr:spPr>
        <a:xfrm>
          <a:off x="14467650" y="96899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8" name="直線コネクタ 577"/>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132906</xdr:rowOff>
    </xdr:from>
    <xdr:to>
      <xdr:col>72</xdr:col>
      <xdr:colOff>38100</xdr:colOff>
      <xdr:row>58</xdr:row>
      <xdr:rowOff>63056</xdr:rowOff>
    </xdr:to>
    <xdr:sp macro="" textlink="">
      <xdr:nvSpPr>
        <xdr:cNvPr id="579" name="フローチャート: 判断 578"/>
        <xdr:cNvSpPr/>
      </xdr:nvSpPr>
      <xdr:spPr>
        <a:xfrm>
          <a:off x="13652500" y="990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79583</xdr:rowOff>
    </xdr:from>
    <xdr:ext cx="313932" cy="259045"/>
    <xdr:sp macro="" textlink="">
      <xdr:nvSpPr>
        <xdr:cNvPr id="580" name="テキスト ボックス 579"/>
        <xdr:cNvSpPr txBox="1"/>
      </xdr:nvSpPr>
      <xdr:spPr>
        <a:xfrm>
          <a:off x="13546333" y="9680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135763</xdr:rowOff>
    </xdr:from>
    <xdr:to>
      <xdr:col>67</xdr:col>
      <xdr:colOff>101600</xdr:colOff>
      <xdr:row>58</xdr:row>
      <xdr:rowOff>65913</xdr:rowOff>
    </xdr:to>
    <xdr:sp macro="" textlink="">
      <xdr:nvSpPr>
        <xdr:cNvPr id="581" name="フローチャート: 判断 580"/>
        <xdr:cNvSpPr/>
      </xdr:nvSpPr>
      <xdr:spPr>
        <a:xfrm>
          <a:off x="12763500" y="990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82440</xdr:rowOff>
    </xdr:from>
    <xdr:ext cx="313932" cy="259045"/>
    <xdr:sp macro="" textlink="">
      <xdr:nvSpPr>
        <xdr:cNvPr id="582" name="テキスト ボックス 581"/>
        <xdr:cNvSpPr txBox="1"/>
      </xdr:nvSpPr>
      <xdr:spPr>
        <a:xfrm>
          <a:off x="12657333" y="9683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8" name="楕円 587"/>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9"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90" name="楕円 589"/>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91" name="テキスト ボックス 590"/>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2" name="楕円 591"/>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93" name="テキスト ボックス 592"/>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4" name="楕円 593"/>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5" name="テキスト ボックス 594"/>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6" name="楕円 595"/>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7" name="テキスト ボックス 596"/>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1" name="テキスト ボックス 610"/>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3" name="テキスト ボックス 612"/>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5" name="テキスト ボックス 614"/>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19" name="テキスト ボックス 618"/>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137606</xdr:rowOff>
    </xdr:from>
    <xdr:to>
      <xdr:col>85</xdr:col>
      <xdr:colOff>126364</xdr:colOff>
      <xdr:row>79</xdr:row>
      <xdr:rowOff>98879</xdr:rowOff>
    </xdr:to>
    <xdr:cxnSp macro="">
      <xdr:nvCxnSpPr>
        <xdr:cNvPr id="623" name="直線コネクタ 622"/>
        <xdr:cNvCxnSpPr/>
      </xdr:nvCxnSpPr>
      <xdr:spPr>
        <a:xfrm flipV="1">
          <a:off x="16317595" y="12139106"/>
          <a:ext cx="1269" cy="1504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公債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84283</xdr:rowOff>
    </xdr:from>
    <xdr:ext cx="599010" cy="259045"/>
    <xdr:sp macro="" textlink="">
      <xdr:nvSpPr>
        <xdr:cNvPr id="626" name="公債費最大値テキスト"/>
        <xdr:cNvSpPr txBox="1"/>
      </xdr:nvSpPr>
      <xdr:spPr>
        <a:xfrm>
          <a:off x="16370300" y="1191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137606</xdr:rowOff>
    </xdr:from>
    <xdr:to>
      <xdr:col>86</xdr:col>
      <xdr:colOff>25400</xdr:colOff>
      <xdr:row>70</xdr:row>
      <xdr:rowOff>137606</xdr:rowOff>
    </xdr:to>
    <xdr:cxnSp macro="">
      <xdr:nvCxnSpPr>
        <xdr:cNvPr id="627" name="直線コネクタ 626"/>
        <xdr:cNvCxnSpPr/>
      </xdr:nvCxnSpPr>
      <xdr:spPr>
        <a:xfrm>
          <a:off x="16230600" y="12139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37491</xdr:rowOff>
    </xdr:from>
    <xdr:to>
      <xdr:col>85</xdr:col>
      <xdr:colOff>127000</xdr:colOff>
      <xdr:row>78</xdr:row>
      <xdr:rowOff>59835</xdr:rowOff>
    </xdr:to>
    <xdr:cxnSp macro="">
      <xdr:nvCxnSpPr>
        <xdr:cNvPr id="628" name="直線コネクタ 627"/>
        <xdr:cNvCxnSpPr/>
      </xdr:nvCxnSpPr>
      <xdr:spPr>
        <a:xfrm flipV="1">
          <a:off x="15481300" y="13410591"/>
          <a:ext cx="838200" cy="2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168676</xdr:rowOff>
    </xdr:from>
    <xdr:ext cx="599010" cy="259045"/>
    <xdr:sp macro="" textlink="">
      <xdr:nvSpPr>
        <xdr:cNvPr id="629" name="公債費平均値テキスト"/>
        <xdr:cNvSpPr txBox="1"/>
      </xdr:nvSpPr>
      <xdr:spPr>
        <a:xfrm>
          <a:off x="16370300" y="13198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145799</xdr:rowOff>
    </xdr:from>
    <xdr:to>
      <xdr:col>85</xdr:col>
      <xdr:colOff>177800</xdr:colOff>
      <xdr:row>78</xdr:row>
      <xdr:rowOff>75949</xdr:rowOff>
    </xdr:to>
    <xdr:sp macro="" textlink="">
      <xdr:nvSpPr>
        <xdr:cNvPr id="630" name="フローチャート: 判断 629"/>
        <xdr:cNvSpPr/>
      </xdr:nvSpPr>
      <xdr:spPr>
        <a:xfrm>
          <a:off x="16268700" y="1334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59835</xdr:rowOff>
    </xdr:from>
    <xdr:to>
      <xdr:col>81</xdr:col>
      <xdr:colOff>50800</xdr:colOff>
      <xdr:row>78</xdr:row>
      <xdr:rowOff>70698</xdr:rowOff>
    </xdr:to>
    <xdr:cxnSp macro="">
      <xdr:nvCxnSpPr>
        <xdr:cNvPr id="631" name="直線コネクタ 630"/>
        <xdr:cNvCxnSpPr/>
      </xdr:nvCxnSpPr>
      <xdr:spPr>
        <a:xfrm flipV="1">
          <a:off x="14592300" y="13432935"/>
          <a:ext cx="889000" cy="1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37536</xdr:rowOff>
    </xdr:from>
    <xdr:to>
      <xdr:col>81</xdr:col>
      <xdr:colOff>101600</xdr:colOff>
      <xdr:row>78</xdr:row>
      <xdr:rowOff>139136</xdr:rowOff>
    </xdr:to>
    <xdr:sp macro="" textlink="">
      <xdr:nvSpPr>
        <xdr:cNvPr id="632" name="フローチャート: 判断 631"/>
        <xdr:cNvSpPr/>
      </xdr:nvSpPr>
      <xdr:spPr>
        <a:xfrm>
          <a:off x="15430500" y="1341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130263</xdr:rowOff>
    </xdr:from>
    <xdr:ext cx="599010" cy="259045"/>
    <xdr:sp macro="" textlink="">
      <xdr:nvSpPr>
        <xdr:cNvPr id="633" name="テキスト ボックス 632"/>
        <xdr:cNvSpPr txBox="1"/>
      </xdr:nvSpPr>
      <xdr:spPr>
        <a:xfrm>
          <a:off x="15181795" y="1350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70698</xdr:rowOff>
    </xdr:from>
    <xdr:to>
      <xdr:col>76</xdr:col>
      <xdr:colOff>114300</xdr:colOff>
      <xdr:row>78</xdr:row>
      <xdr:rowOff>94873</xdr:rowOff>
    </xdr:to>
    <xdr:cxnSp macro="">
      <xdr:nvCxnSpPr>
        <xdr:cNvPr id="634" name="直線コネクタ 633"/>
        <xdr:cNvCxnSpPr/>
      </xdr:nvCxnSpPr>
      <xdr:spPr>
        <a:xfrm flipV="1">
          <a:off x="13703300" y="13443798"/>
          <a:ext cx="889000" cy="2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35037</xdr:rowOff>
    </xdr:from>
    <xdr:to>
      <xdr:col>76</xdr:col>
      <xdr:colOff>165100</xdr:colOff>
      <xdr:row>78</xdr:row>
      <xdr:rowOff>136637</xdr:rowOff>
    </xdr:to>
    <xdr:sp macro="" textlink="">
      <xdr:nvSpPr>
        <xdr:cNvPr id="635" name="フローチャート: 判断 634"/>
        <xdr:cNvSpPr/>
      </xdr:nvSpPr>
      <xdr:spPr>
        <a:xfrm>
          <a:off x="14541500" y="1340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127764</xdr:rowOff>
    </xdr:from>
    <xdr:ext cx="599010" cy="259045"/>
    <xdr:sp macro="" textlink="">
      <xdr:nvSpPr>
        <xdr:cNvPr id="636" name="テキスト ボックス 635"/>
        <xdr:cNvSpPr txBox="1"/>
      </xdr:nvSpPr>
      <xdr:spPr>
        <a:xfrm>
          <a:off x="14292795" y="13500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87091</xdr:rowOff>
    </xdr:from>
    <xdr:to>
      <xdr:col>71</xdr:col>
      <xdr:colOff>177800</xdr:colOff>
      <xdr:row>78</xdr:row>
      <xdr:rowOff>94873</xdr:rowOff>
    </xdr:to>
    <xdr:cxnSp macro="">
      <xdr:nvCxnSpPr>
        <xdr:cNvPr id="637" name="直線コネクタ 636"/>
        <xdr:cNvCxnSpPr/>
      </xdr:nvCxnSpPr>
      <xdr:spPr>
        <a:xfrm>
          <a:off x="12814300" y="13460191"/>
          <a:ext cx="889000" cy="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41636</xdr:rowOff>
    </xdr:from>
    <xdr:to>
      <xdr:col>72</xdr:col>
      <xdr:colOff>38100</xdr:colOff>
      <xdr:row>78</xdr:row>
      <xdr:rowOff>143236</xdr:rowOff>
    </xdr:to>
    <xdr:sp macro="" textlink="">
      <xdr:nvSpPr>
        <xdr:cNvPr id="638" name="フローチャート: 判断 637"/>
        <xdr:cNvSpPr/>
      </xdr:nvSpPr>
      <xdr:spPr>
        <a:xfrm>
          <a:off x="13652500" y="1341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159763</xdr:rowOff>
    </xdr:from>
    <xdr:ext cx="599010" cy="259045"/>
    <xdr:sp macro="" textlink="">
      <xdr:nvSpPr>
        <xdr:cNvPr id="639" name="テキスト ボックス 638"/>
        <xdr:cNvSpPr txBox="1"/>
      </xdr:nvSpPr>
      <xdr:spPr>
        <a:xfrm>
          <a:off x="13403795" y="13189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48850</xdr:rowOff>
    </xdr:from>
    <xdr:to>
      <xdr:col>67</xdr:col>
      <xdr:colOff>101600</xdr:colOff>
      <xdr:row>78</xdr:row>
      <xdr:rowOff>150450</xdr:rowOff>
    </xdr:to>
    <xdr:sp macro="" textlink="">
      <xdr:nvSpPr>
        <xdr:cNvPr id="640" name="フローチャート: 判断 639"/>
        <xdr:cNvSpPr/>
      </xdr:nvSpPr>
      <xdr:spPr>
        <a:xfrm>
          <a:off x="12763500" y="134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141577</xdr:rowOff>
    </xdr:from>
    <xdr:ext cx="599010" cy="259045"/>
    <xdr:sp macro="" textlink="">
      <xdr:nvSpPr>
        <xdr:cNvPr id="641" name="テキスト ボックス 640"/>
        <xdr:cNvSpPr txBox="1"/>
      </xdr:nvSpPr>
      <xdr:spPr>
        <a:xfrm>
          <a:off x="12514795" y="1351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158141</xdr:rowOff>
    </xdr:from>
    <xdr:to>
      <xdr:col>85</xdr:col>
      <xdr:colOff>177800</xdr:colOff>
      <xdr:row>78</xdr:row>
      <xdr:rowOff>88291</xdr:rowOff>
    </xdr:to>
    <xdr:sp macro="" textlink="">
      <xdr:nvSpPr>
        <xdr:cNvPr id="647" name="楕円 646"/>
        <xdr:cNvSpPr/>
      </xdr:nvSpPr>
      <xdr:spPr>
        <a:xfrm>
          <a:off x="16268700" y="1335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136568</xdr:rowOff>
    </xdr:from>
    <xdr:ext cx="599010" cy="259045"/>
    <xdr:sp macro="" textlink="">
      <xdr:nvSpPr>
        <xdr:cNvPr id="648" name="公債費該当値テキスト"/>
        <xdr:cNvSpPr txBox="1"/>
      </xdr:nvSpPr>
      <xdr:spPr>
        <a:xfrm>
          <a:off x="16370300" y="13338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9035</xdr:rowOff>
    </xdr:from>
    <xdr:to>
      <xdr:col>81</xdr:col>
      <xdr:colOff>101600</xdr:colOff>
      <xdr:row>78</xdr:row>
      <xdr:rowOff>110635</xdr:rowOff>
    </xdr:to>
    <xdr:sp macro="" textlink="">
      <xdr:nvSpPr>
        <xdr:cNvPr id="649" name="楕円 648"/>
        <xdr:cNvSpPr/>
      </xdr:nvSpPr>
      <xdr:spPr>
        <a:xfrm>
          <a:off x="15430500" y="1338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127162</xdr:rowOff>
    </xdr:from>
    <xdr:ext cx="599010" cy="259045"/>
    <xdr:sp macro="" textlink="">
      <xdr:nvSpPr>
        <xdr:cNvPr id="650" name="テキスト ボックス 649"/>
        <xdr:cNvSpPr txBox="1"/>
      </xdr:nvSpPr>
      <xdr:spPr>
        <a:xfrm>
          <a:off x="15181795" y="13157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19898</xdr:rowOff>
    </xdr:from>
    <xdr:to>
      <xdr:col>76</xdr:col>
      <xdr:colOff>165100</xdr:colOff>
      <xdr:row>78</xdr:row>
      <xdr:rowOff>121498</xdr:rowOff>
    </xdr:to>
    <xdr:sp macro="" textlink="">
      <xdr:nvSpPr>
        <xdr:cNvPr id="651" name="楕円 650"/>
        <xdr:cNvSpPr/>
      </xdr:nvSpPr>
      <xdr:spPr>
        <a:xfrm>
          <a:off x="14541500" y="1339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138025</xdr:rowOff>
    </xdr:from>
    <xdr:ext cx="599010" cy="259045"/>
    <xdr:sp macro="" textlink="">
      <xdr:nvSpPr>
        <xdr:cNvPr id="652" name="テキスト ボックス 651"/>
        <xdr:cNvSpPr txBox="1"/>
      </xdr:nvSpPr>
      <xdr:spPr>
        <a:xfrm>
          <a:off x="14292795" y="13168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44073</xdr:rowOff>
    </xdr:from>
    <xdr:to>
      <xdr:col>72</xdr:col>
      <xdr:colOff>38100</xdr:colOff>
      <xdr:row>78</xdr:row>
      <xdr:rowOff>145673</xdr:rowOff>
    </xdr:to>
    <xdr:sp macro="" textlink="">
      <xdr:nvSpPr>
        <xdr:cNvPr id="653" name="楕円 652"/>
        <xdr:cNvSpPr/>
      </xdr:nvSpPr>
      <xdr:spPr>
        <a:xfrm>
          <a:off x="13652500" y="1341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136800</xdr:rowOff>
    </xdr:from>
    <xdr:ext cx="599010" cy="259045"/>
    <xdr:sp macro="" textlink="">
      <xdr:nvSpPr>
        <xdr:cNvPr id="654" name="テキスト ボックス 653"/>
        <xdr:cNvSpPr txBox="1"/>
      </xdr:nvSpPr>
      <xdr:spPr>
        <a:xfrm>
          <a:off x="13403795" y="135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36291</xdr:rowOff>
    </xdr:from>
    <xdr:to>
      <xdr:col>67</xdr:col>
      <xdr:colOff>101600</xdr:colOff>
      <xdr:row>78</xdr:row>
      <xdr:rowOff>137891</xdr:rowOff>
    </xdr:to>
    <xdr:sp macro="" textlink="">
      <xdr:nvSpPr>
        <xdr:cNvPr id="655" name="楕円 654"/>
        <xdr:cNvSpPr/>
      </xdr:nvSpPr>
      <xdr:spPr>
        <a:xfrm>
          <a:off x="12763500" y="1340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154418</xdr:rowOff>
    </xdr:from>
    <xdr:ext cx="599010" cy="259045"/>
    <xdr:sp macro="" textlink="">
      <xdr:nvSpPr>
        <xdr:cNvPr id="656" name="テキスト ボックス 655"/>
        <xdr:cNvSpPr txBox="1"/>
      </xdr:nvSpPr>
      <xdr:spPr>
        <a:xfrm>
          <a:off x="12514795" y="13184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2" name="テキスト ボックス 671"/>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4" name="テキスト ボックス 673"/>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6" name="テキスト ボックス 675"/>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104003</xdr:rowOff>
    </xdr:from>
    <xdr:to>
      <xdr:col>85</xdr:col>
      <xdr:colOff>126364</xdr:colOff>
      <xdr:row>99</xdr:row>
      <xdr:rowOff>42828</xdr:rowOff>
    </xdr:to>
    <xdr:cxnSp macro="">
      <xdr:nvCxnSpPr>
        <xdr:cNvPr id="680" name="直線コネクタ 679"/>
        <xdr:cNvCxnSpPr/>
      </xdr:nvCxnSpPr>
      <xdr:spPr>
        <a:xfrm flipV="1">
          <a:off x="16317595" y="15534503"/>
          <a:ext cx="1269" cy="148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46655</xdr:rowOff>
    </xdr:from>
    <xdr:ext cx="469744" cy="259045"/>
    <xdr:sp macro="" textlink="">
      <xdr:nvSpPr>
        <xdr:cNvPr id="681" name="積立金最小値テキスト"/>
        <xdr:cNvSpPr txBox="1"/>
      </xdr:nvSpPr>
      <xdr:spPr>
        <a:xfrm>
          <a:off x="16370300" y="1702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42828</xdr:rowOff>
    </xdr:from>
    <xdr:to>
      <xdr:col>86</xdr:col>
      <xdr:colOff>25400</xdr:colOff>
      <xdr:row>99</xdr:row>
      <xdr:rowOff>42828</xdr:rowOff>
    </xdr:to>
    <xdr:cxnSp macro="">
      <xdr:nvCxnSpPr>
        <xdr:cNvPr id="682" name="直線コネクタ 681"/>
        <xdr:cNvCxnSpPr/>
      </xdr:nvCxnSpPr>
      <xdr:spPr>
        <a:xfrm>
          <a:off x="16230600" y="17016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50680</xdr:rowOff>
    </xdr:from>
    <xdr:ext cx="690189" cy="259045"/>
    <xdr:sp macro="" textlink="">
      <xdr:nvSpPr>
        <xdr:cNvPr id="683" name="積立金最大値テキスト"/>
        <xdr:cNvSpPr txBox="1"/>
      </xdr:nvSpPr>
      <xdr:spPr>
        <a:xfrm>
          <a:off x="16370300" y="153097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104003</xdr:rowOff>
    </xdr:from>
    <xdr:to>
      <xdr:col>86</xdr:col>
      <xdr:colOff>25400</xdr:colOff>
      <xdr:row>90</xdr:row>
      <xdr:rowOff>104003</xdr:rowOff>
    </xdr:to>
    <xdr:cxnSp macro="">
      <xdr:nvCxnSpPr>
        <xdr:cNvPr id="684" name="直線コネクタ 683"/>
        <xdr:cNvCxnSpPr/>
      </xdr:nvCxnSpPr>
      <xdr:spPr>
        <a:xfrm>
          <a:off x="16230600" y="1553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26702</xdr:rowOff>
    </xdr:from>
    <xdr:to>
      <xdr:col>85</xdr:col>
      <xdr:colOff>127000</xdr:colOff>
      <xdr:row>99</xdr:row>
      <xdr:rowOff>30167</xdr:rowOff>
    </xdr:to>
    <xdr:cxnSp macro="">
      <xdr:nvCxnSpPr>
        <xdr:cNvPr id="685" name="直線コネクタ 684"/>
        <xdr:cNvCxnSpPr/>
      </xdr:nvCxnSpPr>
      <xdr:spPr>
        <a:xfrm>
          <a:off x="15481300" y="17000252"/>
          <a:ext cx="838200" cy="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126664</xdr:rowOff>
    </xdr:from>
    <xdr:ext cx="534377" cy="259045"/>
    <xdr:sp macro="" textlink="">
      <xdr:nvSpPr>
        <xdr:cNvPr id="686" name="積立金平均値テキスト"/>
        <xdr:cNvSpPr txBox="1"/>
      </xdr:nvSpPr>
      <xdr:spPr>
        <a:xfrm>
          <a:off x="16370300" y="167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103787</xdr:rowOff>
    </xdr:from>
    <xdr:to>
      <xdr:col>85</xdr:col>
      <xdr:colOff>177800</xdr:colOff>
      <xdr:row>99</xdr:row>
      <xdr:rowOff>33937</xdr:rowOff>
    </xdr:to>
    <xdr:sp macro="" textlink="">
      <xdr:nvSpPr>
        <xdr:cNvPr id="687" name="フローチャート: 判断 686"/>
        <xdr:cNvSpPr/>
      </xdr:nvSpPr>
      <xdr:spPr>
        <a:xfrm>
          <a:off x="162687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26702</xdr:rowOff>
    </xdr:from>
    <xdr:to>
      <xdr:col>81</xdr:col>
      <xdr:colOff>50800</xdr:colOff>
      <xdr:row>99</xdr:row>
      <xdr:rowOff>38336</xdr:rowOff>
    </xdr:to>
    <xdr:cxnSp macro="">
      <xdr:nvCxnSpPr>
        <xdr:cNvPr id="688" name="直線コネクタ 687"/>
        <xdr:cNvCxnSpPr/>
      </xdr:nvCxnSpPr>
      <xdr:spPr>
        <a:xfrm flipV="1">
          <a:off x="14592300" y="17000252"/>
          <a:ext cx="889000" cy="1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125163</xdr:rowOff>
    </xdr:from>
    <xdr:to>
      <xdr:col>81</xdr:col>
      <xdr:colOff>101600</xdr:colOff>
      <xdr:row>99</xdr:row>
      <xdr:rowOff>55313</xdr:rowOff>
    </xdr:to>
    <xdr:sp macro="" textlink="">
      <xdr:nvSpPr>
        <xdr:cNvPr id="689" name="フローチャート: 判断 688"/>
        <xdr:cNvSpPr/>
      </xdr:nvSpPr>
      <xdr:spPr>
        <a:xfrm>
          <a:off x="15430500" y="1692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71840</xdr:rowOff>
    </xdr:from>
    <xdr:ext cx="534377" cy="259045"/>
    <xdr:sp macro="" textlink="">
      <xdr:nvSpPr>
        <xdr:cNvPr id="690" name="テキスト ボックス 689"/>
        <xdr:cNvSpPr txBox="1"/>
      </xdr:nvSpPr>
      <xdr:spPr>
        <a:xfrm>
          <a:off x="15214111" y="1670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38336</xdr:rowOff>
    </xdr:from>
    <xdr:to>
      <xdr:col>76</xdr:col>
      <xdr:colOff>114300</xdr:colOff>
      <xdr:row>99</xdr:row>
      <xdr:rowOff>40501</xdr:rowOff>
    </xdr:to>
    <xdr:cxnSp macro="">
      <xdr:nvCxnSpPr>
        <xdr:cNvPr id="691" name="直線コネクタ 690"/>
        <xdr:cNvCxnSpPr/>
      </xdr:nvCxnSpPr>
      <xdr:spPr>
        <a:xfrm flipV="1">
          <a:off x="13703300" y="17011886"/>
          <a:ext cx="889000" cy="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129325</xdr:rowOff>
    </xdr:from>
    <xdr:to>
      <xdr:col>76</xdr:col>
      <xdr:colOff>165100</xdr:colOff>
      <xdr:row>99</xdr:row>
      <xdr:rowOff>59475</xdr:rowOff>
    </xdr:to>
    <xdr:sp macro="" textlink="">
      <xdr:nvSpPr>
        <xdr:cNvPr id="692" name="フローチャート: 判断 691"/>
        <xdr:cNvSpPr/>
      </xdr:nvSpPr>
      <xdr:spPr>
        <a:xfrm>
          <a:off x="14541500" y="169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76002</xdr:rowOff>
    </xdr:from>
    <xdr:ext cx="534377" cy="259045"/>
    <xdr:sp macro="" textlink="">
      <xdr:nvSpPr>
        <xdr:cNvPr id="693" name="テキスト ボックス 692"/>
        <xdr:cNvSpPr txBox="1"/>
      </xdr:nvSpPr>
      <xdr:spPr>
        <a:xfrm>
          <a:off x="14325111" y="1670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40501</xdr:rowOff>
    </xdr:from>
    <xdr:to>
      <xdr:col>71</xdr:col>
      <xdr:colOff>177800</xdr:colOff>
      <xdr:row>99</xdr:row>
      <xdr:rowOff>42825</xdr:rowOff>
    </xdr:to>
    <xdr:cxnSp macro="">
      <xdr:nvCxnSpPr>
        <xdr:cNvPr id="694" name="直線コネクタ 693"/>
        <xdr:cNvCxnSpPr/>
      </xdr:nvCxnSpPr>
      <xdr:spPr>
        <a:xfrm flipV="1">
          <a:off x="12814300" y="17014051"/>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127829</xdr:rowOff>
    </xdr:from>
    <xdr:to>
      <xdr:col>72</xdr:col>
      <xdr:colOff>38100</xdr:colOff>
      <xdr:row>99</xdr:row>
      <xdr:rowOff>57979</xdr:rowOff>
    </xdr:to>
    <xdr:sp macro="" textlink="">
      <xdr:nvSpPr>
        <xdr:cNvPr id="695" name="フローチャート: 判断 694"/>
        <xdr:cNvSpPr/>
      </xdr:nvSpPr>
      <xdr:spPr>
        <a:xfrm>
          <a:off x="13652500" y="1692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74506</xdr:rowOff>
    </xdr:from>
    <xdr:ext cx="534377" cy="259045"/>
    <xdr:sp macro="" textlink="">
      <xdr:nvSpPr>
        <xdr:cNvPr id="696" name="テキスト ボックス 695"/>
        <xdr:cNvSpPr txBox="1"/>
      </xdr:nvSpPr>
      <xdr:spPr>
        <a:xfrm>
          <a:off x="13436111" y="1670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126571</xdr:rowOff>
    </xdr:from>
    <xdr:to>
      <xdr:col>67</xdr:col>
      <xdr:colOff>101600</xdr:colOff>
      <xdr:row>99</xdr:row>
      <xdr:rowOff>56721</xdr:rowOff>
    </xdr:to>
    <xdr:sp macro="" textlink="">
      <xdr:nvSpPr>
        <xdr:cNvPr id="697" name="フローチャート: 判断 696"/>
        <xdr:cNvSpPr/>
      </xdr:nvSpPr>
      <xdr:spPr>
        <a:xfrm>
          <a:off x="12763500" y="1692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73248</xdr:rowOff>
    </xdr:from>
    <xdr:ext cx="534377" cy="259045"/>
    <xdr:sp macro="" textlink="">
      <xdr:nvSpPr>
        <xdr:cNvPr id="698" name="テキスト ボックス 697"/>
        <xdr:cNvSpPr txBox="1"/>
      </xdr:nvSpPr>
      <xdr:spPr>
        <a:xfrm>
          <a:off x="12547111" y="1670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150817</xdr:rowOff>
    </xdr:from>
    <xdr:to>
      <xdr:col>85</xdr:col>
      <xdr:colOff>177800</xdr:colOff>
      <xdr:row>99</xdr:row>
      <xdr:rowOff>80967</xdr:rowOff>
    </xdr:to>
    <xdr:sp macro="" textlink="">
      <xdr:nvSpPr>
        <xdr:cNvPr id="704" name="楕円 703"/>
        <xdr:cNvSpPr/>
      </xdr:nvSpPr>
      <xdr:spPr>
        <a:xfrm>
          <a:off x="16268700" y="1695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82213</xdr:rowOff>
    </xdr:from>
    <xdr:ext cx="534377" cy="259045"/>
    <xdr:sp macro="" textlink="">
      <xdr:nvSpPr>
        <xdr:cNvPr id="705" name="積立金該当値テキスト"/>
        <xdr:cNvSpPr txBox="1"/>
      </xdr:nvSpPr>
      <xdr:spPr>
        <a:xfrm>
          <a:off x="16370300" y="1688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147352</xdr:rowOff>
    </xdr:from>
    <xdr:to>
      <xdr:col>81</xdr:col>
      <xdr:colOff>101600</xdr:colOff>
      <xdr:row>99</xdr:row>
      <xdr:rowOff>77502</xdr:rowOff>
    </xdr:to>
    <xdr:sp macro="" textlink="">
      <xdr:nvSpPr>
        <xdr:cNvPr id="706" name="楕円 705"/>
        <xdr:cNvSpPr/>
      </xdr:nvSpPr>
      <xdr:spPr>
        <a:xfrm>
          <a:off x="15430500" y="1694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68629</xdr:rowOff>
    </xdr:from>
    <xdr:ext cx="534377" cy="259045"/>
    <xdr:sp macro="" textlink="">
      <xdr:nvSpPr>
        <xdr:cNvPr id="707" name="テキスト ボックス 706"/>
        <xdr:cNvSpPr txBox="1"/>
      </xdr:nvSpPr>
      <xdr:spPr>
        <a:xfrm>
          <a:off x="15214111" y="1704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158986</xdr:rowOff>
    </xdr:from>
    <xdr:to>
      <xdr:col>76</xdr:col>
      <xdr:colOff>165100</xdr:colOff>
      <xdr:row>99</xdr:row>
      <xdr:rowOff>89136</xdr:rowOff>
    </xdr:to>
    <xdr:sp macro="" textlink="">
      <xdr:nvSpPr>
        <xdr:cNvPr id="708" name="楕円 707"/>
        <xdr:cNvSpPr/>
      </xdr:nvSpPr>
      <xdr:spPr>
        <a:xfrm>
          <a:off x="14541500" y="1696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80263</xdr:rowOff>
    </xdr:from>
    <xdr:ext cx="469744" cy="259045"/>
    <xdr:sp macro="" textlink="">
      <xdr:nvSpPr>
        <xdr:cNvPr id="709" name="テキスト ボックス 708"/>
        <xdr:cNvSpPr txBox="1"/>
      </xdr:nvSpPr>
      <xdr:spPr>
        <a:xfrm>
          <a:off x="14357428" y="1705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161151</xdr:rowOff>
    </xdr:from>
    <xdr:to>
      <xdr:col>72</xdr:col>
      <xdr:colOff>38100</xdr:colOff>
      <xdr:row>99</xdr:row>
      <xdr:rowOff>91301</xdr:rowOff>
    </xdr:to>
    <xdr:sp macro="" textlink="">
      <xdr:nvSpPr>
        <xdr:cNvPr id="710" name="楕円 709"/>
        <xdr:cNvSpPr/>
      </xdr:nvSpPr>
      <xdr:spPr>
        <a:xfrm>
          <a:off x="13652500" y="1696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82428</xdr:rowOff>
    </xdr:from>
    <xdr:ext cx="469744" cy="259045"/>
    <xdr:sp macro="" textlink="">
      <xdr:nvSpPr>
        <xdr:cNvPr id="711" name="テキスト ボックス 710"/>
        <xdr:cNvSpPr txBox="1"/>
      </xdr:nvSpPr>
      <xdr:spPr>
        <a:xfrm>
          <a:off x="13468428" y="1705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163475</xdr:rowOff>
    </xdr:from>
    <xdr:to>
      <xdr:col>67</xdr:col>
      <xdr:colOff>101600</xdr:colOff>
      <xdr:row>99</xdr:row>
      <xdr:rowOff>93625</xdr:rowOff>
    </xdr:to>
    <xdr:sp macro="" textlink="">
      <xdr:nvSpPr>
        <xdr:cNvPr id="712" name="楕円 711"/>
        <xdr:cNvSpPr/>
      </xdr:nvSpPr>
      <xdr:spPr>
        <a:xfrm>
          <a:off x="12763500" y="1696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84752</xdr:rowOff>
    </xdr:from>
    <xdr:ext cx="469744" cy="259045"/>
    <xdr:sp macro="" textlink="">
      <xdr:nvSpPr>
        <xdr:cNvPr id="713" name="テキスト ボックス 712"/>
        <xdr:cNvSpPr txBox="1"/>
      </xdr:nvSpPr>
      <xdr:spPr>
        <a:xfrm>
          <a:off x="12579428" y="17058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153119</xdr:rowOff>
    </xdr:from>
    <xdr:to>
      <xdr:col>116</xdr:col>
      <xdr:colOff>62864</xdr:colOff>
      <xdr:row>38</xdr:row>
      <xdr:rowOff>139700</xdr:rowOff>
    </xdr:to>
    <xdr:cxnSp macro="">
      <xdr:nvCxnSpPr>
        <xdr:cNvPr id="735" name="直線コネクタ 734"/>
        <xdr:cNvCxnSpPr/>
      </xdr:nvCxnSpPr>
      <xdr:spPr>
        <a:xfrm flipV="1">
          <a:off x="22159595" y="5296619"/>
          <a:ext cx="1269" cy="135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99796</xdr:rowOff>
    </xdr:from>
    <xdr:ext cx="534377" cy="259045"/>
    <xdr:sp macro="" textlink="">
      <xdr:nvSpPr>
        <xdr:cNvPr id="738" name="投資及び出資金最大値テキスト"/>
        <xdr:cNvSpPr txBox="1"/>
      </xdr:nvSpPr>
      <xdr:spPr>
        <a:xfrm>
          <a:off x="22212300" y="50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153119</xdr:rowOff>
    </xdr:from>
    <xdr:to>
      <xdr:col>116</xdr:col>
      <xdr:colOff>152400</xdr:colOff>
      <xdr:row>30</xdr:row>
      <xdr:rowOff>153119</xdr:rowOff>
    </xdr:to>
    <xdr:cxnSp macro="">
      <xdr:nvCxnSpPr>
        <xdr:cNvPr id="739" name="直線コネクタ 738"/>
        <xdr:cNvCxnSpPr/>
      </xdr:nvCxnSpPr>
      <xdr:spPr>
        <a:xfrm>
          <a:off x="22072600" y="5296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32578</xdr:rowOff>
    </xdr:from>
    <xdr:to>
      <xdr:col>116</xdr:col>
      <xdr:colOff>63500</xdr:colOff>
      <xdr:row>38</xdr:row>
      <xdr:rowOff>139700</xdr:rowOff>
    </xdr:to>
    <xdr:cxnSp macro="">
      <xdr:nvCxnSpPr>
        <xdr:cNvPr id="740" name="直線コネクタ 739"/>
        <xdr:cNvCxnSpPr/>
      </xdr:nvCxnSpPr>
      <xdr:spPr>
        <a:xfrm>
          <a:off x="21323300" y="6547678"/>
          <a:ext cx="838200" cy="10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54879</xdr:rowOff>
    </xdr:from>
    <xdr:ext cx="469744" cy="259045"/>
    <xdr:sp macro="" textlink="">
      <xdr:nvSpPr>
        <xdr:cNvPr id="741" name="投資及び出資金平均値テキスト"/>
        <xdr:cNvSpPr txBox="1"/>
      </xdr:nvSpPr>
      <xdr:spPr>
        <a:xfrm>
          <a:off x="22212300" y="6398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32001</xdr:rowOff>
    </xdr:from>
    <xdr:to>
      <xdr:col>116</xdr:col>
      <xdr:colOff>114300</xdr:colOff>
      <xdr:row>38</xdr:row>
      <xdr:rowOff>133601</xdr:rowOff>
    </xdr:to>
    <xdr:sp macro="" textlink="">
      <xdr:nvSpPr>
        <xdr:cNvPr id="742" name="フローチャート: 判断 741"/>
        <xdr:cNvSpPr/>
      </xdr:nvSpPr>
      <xdr:spPr>
        <a:xfrm>
          <a:off x="22110700" y="6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32578</xdr:rowOff>
    </xdr:from>
    <xdr:to>
      <xdr:col>111</xdr:col>
      <xdr:colOff>177800</xdr:colOff>
      <xdr:row>38</xdr:row>
      <xdr:rowOff>136523</xdr:rowOff>
    </xdr:to>
    <xdr:cxnSp macro="">
      <xdr:nvCxnSpPr>
        <xdr:cNvPr id="743" name="直線コネクタ 742"/>
        <xdr:cNvCxnSpPr/>
      </xdr:nvCxnSpPr>
      <xdr:spPr>
        <a:xfrm flipV="1">
          <a:off x="20434300" y="6547678"/>
          <a:ext cx="889000" cy="10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xdr:rowOff>
    </xdr:from>
    <xdr:to>
      <xdr:col>112</xdr:col>
      <xdr:colOff>38100</xdr:colOff>
      <xdr:row>38</xdr:row>
      <xdr:rowOff>109347</xdr:rowOff>
    </xdr:to>
    <xdr:sp macro="" textlink="">
      <xdr:nvSpPr>
        <xdr:cNvPr id="744" name="フローチャート: 判断 743"/>
        <xdr:cNvSpPr/>
      </xdr:nvSpPr>
      <xdr:spPr>
        <a:xfrm>
          <a:off x="21272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100474</xdr:rowOff>
    </xdr:from>
    <xdr:ext cx="469744" cy="259045"/>
    <xdr:sp macro="" textlink="">
      <xdr:nvSpPr>
        <xdr:cNvPr id="745" name="テキスト ボックス 744"/>
        <xdr:cNvSpPr txBox="1"/>
      </xdr:nvSpPr>
      <xdr:spPr>
        <a:xfrm>
          <a:off x="21088428" y="661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136523</xdr:rowOff>
    </xdr:from>
    <xdr:to>
      <xdr:col>107</xdr:col>
      <xdr:colOff>50800</xdr:colOff>
      <xdr:row>38</xdr:row>
      <xdr:rowOff>139700</xdr:rowOff>
    </xdr:to>
    <xdr:cxnSp macro="">
      <xdr:nvCxnSpPr>
        <xdr:cNvPr id="746" name="直線コネクタ 745"/>
        <xdr:cNvCxnSpPr/>
      </xdr:nvCxnSpPr>
      <xdr:spPr>
        <a:xfrm flipV="1">
          <a:off x="19545300" y="6651623"/>
          <a:ext cx="889000" cy="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19360</xdr:rowOff>
    </xdr:from>
    <xdr:to>
      <xdr:col>107</xdr:col>
      <xdr:colOff>101600</xdr:colOff>
      <xdr:row>38</xdr:row>
      <xdr:rowOff>120960</xdr:rowOff>
    </xdr:to>
    <xdr:sp macro="" textlink="">
      <xdr:nvSpPr>
        <xdr:cNvPr id="747" name="フローチャート: 判断 746"/>
        <xdr:cNvSpPr/>
      </xdr:nvSpPr>
      <xdr:spPr>
        <a:xfrm>
          <a:off x="20383500" y="65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137487</xdr:rowOff>
    </xdr:from>
    <xdr:ext cx="469744" cy="259045"/>
    <xdr:sp macro="" textlink="">
      <xdr:nvSpPr>
        <xdr:cNvPr id="748" name="テキスト ボックス 747"/>
        <xdr:cNvSpPr txBox="1"/>
      </xdr:nvSpPr>
      <xdr:spPr>
        <a:xfrm>
          <a:off x="20199428" y="630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12799</xdr:rowOff>
    </xdr:from>
    <xdr:to>
      <xdr:col>102</xdr:col>
      <xdr:colOff>165100</xdr:colOff>
      <xdr:row>38</xdr:row>
      <xdr:rowOff>114399</xdr:rowOff>
    </xdr:to>
    <xdr:sp macro="" textlink="">
      <xdr:nvSpPr>
        <xdr:cNvPr id="750" name="フローチャート: 判断 749"/>
        <xdr:cNvSpPr/>
      </xdr:nvSpPr>
      <xdr:spPr>
        <a:xfrm>
          <a:off x="19494500" y="652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130926</xdr:rowOff>
    </xdr:from>
    <xdr:ext cx="469744" cy="259045"/>
    <xdr:sp macro="" textlink="">
      <xdr:nvSpPr>
        <xdr:cNvPr id="751" name="テキスト ボックス 750"/>
        <xdr:cNvSpPr txBox="1"/>
      </xdr:nvSpPr>
      <xdr:spPr>
        <a:xfrm>
          <a:off x="19310428" y="630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22812</xdr:rowOff>
    </xdr:from>
    <xdr:to>
      <xdr:col>98</xdr:col>
      <xdr:colOff>38100</xdr:colOff>
      <xdr:row>38</xdr:row>
      <xdr:rowOff>124412</xdr:rowOff>
    </xdr:to>
    <xdr:sp macro="" textlink="">
      <xdr:nvSpPr>
        <xdr:cNvPr id="752" name="フローチャート: 判断 751"/>
        <xdr:cNvSpPr/>
      </xdr:nvSpPr>
      <xdr:spPr>
        <a:xfrm>
          <a:off x="18605500" y="653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140939</xdr:rowOff>
    </xdr:from>
    <xdr:ext cx="469744" cy="259045"/>
    <xdr:sp macro="" textlink="">
      <xdr:nvSpPr>
        <xdr:cNvPr id="753" name="テキスト ボックス 752"/>
        <xdr:cNvSpPr txBox="1"/>
      </xdr:nvSpPr>
      <xdr:spPr>
        <a:xfrm>
          <a:off x="18421428" y="631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10428</xdr:rowOff>
    </xdr:from>
    <xdr:ext cx="249299" cy="259045"/>
    <xdr:sp macro="" textlink="">
      <xdr:nvSpPr>
        <xdr:cNvPr id="760" name="投資及び出資金該当値テキスト"/>
        <xdr:cNvSpPr txBox="1"/>
      </xdr:nvSpPr>
      <xdr:spPr>
        <a:xfrm>
          <a:off x="22212300" y="65255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153228</xdr:rowOff>
    </xdr:from>
    <xdr:to>
      <xdr:col>112</xdr:col>
      <xdr:colOff>38100</xdr:colOff>
      <xdr:row>38</xdr:row>
      <xdr:rowOff>83378</xdr:rowOff>
    </xdr:to>
    <xdr:sp macro="" textlink="">
      <xdr:nvSpPr>
        <xdr:cNvPr id="761" name="楕円 760"/>
        <xdr:cNvSpPr/>
      </xdr:nvSpPr>
      <xdr:spPr>
        <a:xfrm>
          <a:off x="21272500" y="649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99905</xdr:rowOff>
    </xdr:from>
    <xdr:ext cx="469744" cy="259045"/>
    <xdr:sp macro="" textlink="">
      <xdr:nvSpPr>
        <xdr:cNvPr id="762" name="テキスト ボックス 761"/>
        <xdr:cNvSpPr txBox="1"/>
      </xdr:nvSpPr>
      <xdr:spPr>
        <a:xfrm>
          <a:off x="21088428" y="627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85723</xdr:rowOff>
    </xdr:from>
    <xdr:to>
      <xdr:col>107</xdr:col>
      <xdr:colOff>101600</xdr:colOff>
      <xdr:row>39</xdr:row>
      <xdr:rowOff>15873</xdr:rowOff>
    </xdr:to>
    <xdr:sp macro="" textlink="">
      <xdr:nvSpPr>
        <xdr:cNvPr id="763" name="楕円 762"/>
        <xdr:cNvSpPr/>
      </xdr:nvSpPr>
      <xdr:spPr>
        <a:xfrm>
          <a:off x="20383500" y="660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7000</xdr:rowOff>
    </xdr:from>
    <xdr:ext cx="378565" cy="259045"/>
    <xdr:sp macro="" textlink="">
      <xdr:nvSpPr>
        <xdr:cNvPr id="764" name="テキスト ボックス 763"/>
        <xdr:cNvSpPr txBox="1"/>
      </xdr:nvSpPr>
      <xdr:spPr>
        <a:xfrm>
          <a:off x="20245017" y="669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79711</xdr:rowOff>
    </xdr:from>
    <xdr:to>
      <xdr:col>116</xdr:col>
      <xdr:colOff>62864</xdr:colOff>
      <xdr:row>58</xdr:row>
      <xdr:rowOff>139700</xdr:rowOff>
    </xdr:to>
    <xdr:cxnSp macro="">
      <xdr:nvCxnSpPr>
        <xdr:cNvPr id="790" name="直線コネクタ 789"/>
        <xdr:cNvCxnSpPr/>
      </xdr:nvCxnSpPr>
      <xdr:spPr>
        <a:xfrm flipV="1">
          <a:off x="22159595" y="8823661"/>
          <a:ext cx="1269" cy="126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157106</xdr:rowOff>
    </xdr:from>
    <xdr:ext cx="249299" cy="259045"/>
    <xdr:sp macro="" textlink="">
      <xdr:nvSpPr>
        <xdr:cNvPr id="791" name="貸付金最小値テキスト"/>
        <xdr:cNvSpPr txBox="1"/>
      </xdr:nvSpPr>
      <xdr:spPr>
        <a:xfrm>
          <a:off x="22212300" y="10101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26388</xdr:rowOff>
    </xdr:from>
    <xdr:ext cx="599010" cy="259045"/>
    <xdr:sp macro="" textlink="">
      <xdr:nvSpPr>
        <xdr:cNvPr id="793" name="貸付金最大値テキスト"/>
        <xdr:cNvSpPr txBox="1"/>
      </xdr:nvSpPr>
      <xdr:spPr>
        <a:xfrm>
          <a:off x="22212300" y="859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79711</xdr:rowOff>
    </xdr:from>
    <xdr:to>
      <xdr:col>116</xdr:col>
      <xdr:colOff>152400</xdr:colOff>
      <xdr:row>51</xdr:row>
      <xdr:rowOff>79711</xdr:rowOff>
    </xdr:to>
    <xdr:cxnSp macro="">
      <xdr:nvCxnSpPr>
        <xdr:cNvPr id="794" name="直線コネクタ 793"/>
        <xdr:cNvCxnSpPr/>
      </xdr:nvCxnSpPr>
      <xdr:spPr>
        <a:xfrm>
          <a:off x="22072600" y="882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84968</xdr:rowOff>
    </xdr:from>
    <xdr:to>
      <xdr:col>116</xdr:col>
      <xdr:colOff>63500</xdr:colOff>
      <xdr:row>58</xdr:row>
      <xdr:rowOff>94044</xdr:rowOff>
    </xdr:to>
    <xdr:cxnSp macro="">
      <xdr:nvCxnSpPr>
        <xdr:cNvPr id="795" name="直線コネクタ 794"/>
        <xdr:cNvCxnSpPr/>
      </xdr:nvCxnSpPr>
      <xdr:spPr>
        <a:xfrm>
          <a:off x="21323300" y="10029068"/>
          <a:ext cx="838200" cy="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30106</xdr:rowOff>
    </xdr:from>
    <xdr:ext cx="469744" cy="259045"/>
    <xdr:sp macro="" textlink="">
      <xdr:nvSpPr>
        <xdr:cNvPr id="796" name="貸付金平均値テキスト"/>
        <xdr:cNvSpPr txBox="1"/>
      </xdr:nvSpPr>
      <xdr:spPr>
        <a:xfrm>
          <a:off x="22212300" y="9974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51679</xdr:rowOff>
    </xdr:from>
    <xdr:to>
      <xdr:col>116</xdr:col>
      <xdr:colOff>114300</xdr:colOff>
      <xdr:row>58</xdr:row>
      <xdr:rowOff>153279</xdr:rowOff>
    </xdr:to>
    <xdr:sp macro="" textlink="">
      <xdr:nvSpPr>
        <xdr:cNvPr id="797" name="フローチャート: 判断 796"/>
        <xdr:cNvSpPr/>
      </xdr:nvSpPr>
      <xdr:spPr>
        <a:xfrm>
          <a:off x="221107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80680</xdr:rowOff>
    </xdr:from>
    <xdr:to>
      <xdr:col>111</xdr:col>
      <xdr:colOff>177800</xdr:colOff>
      <xdr:row>58</xdr:row>
      <xdr:rowOff>84968</xdr:rowOff>
    </xdr:to>
    <xdr:cxnSp macro="">
      <xdr:nvCxnSpPr>
        <xdr:cNvPr id="798" name="直線コネクタ 797"/>
        <xdr:cNvCxnSpPr/>
      </xdr:nvCxnSpPr>
      <xdr:spPr>
        <a:xfrm>
          <a:off x="20434300" y="10024780"/>
          <a:ext cx="889000" cy="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66808</xdr:rowOff>
    </xdr:from>
    <xdr:to>
      <xdr:col>112</xdr:col>
      <xdr:colOff>38100</xdr:colOff>
      <xdr:row>58</xdr:row>
      <xdr:rowOff>168408</xdr:rowOff>
    </xdr:to>
    <xdr:sp macro="" textlink="">
      <xdr:nvSpPr>
        <xdr:cNvPr id="799" name="フローチャート: 判断 798"/>
        <xdr:cNvSpPr/>
      </xdr:nvSpPr>
      <xdr:spPr>
        <a:xfrm>
          <a:off x="21272500" y="1001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159535</xdr:rowOff>
    </xdr:from>
    <xdr:ext cx="469744" cy="259045"/>
    <xdr:sp macro="" textlink="">
      <xdr:nvSpPr>
        <xdr:cNvPr id="800" name="テキスト ボックス 799"/>
        <xdr:cNvSpPr txBox="1"/>
      </xdr:nvSpPr>
      <xdr:spPr>
        <a:xfrm>
          <a:off x="21088428" y="1010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80680</xdr:rowOff>
    </xdr:from>
    <xdr:to>
      <xdr:col>107</xdr:col>
      <xdr:colOff>50800</xdr:colOff>
      <xdr:row>58</xdr:row>
      <xdr:rowOff>91927</xdr:rowOff>
    </xdr:to>
    <xdr:cxnSp macro="">
      <xdr:nvCxnSpPr>
        <xdr:cNvPr id="801" name="直線コネクタ 800"/>
        <xdr:cNvCxnSpPr/>
      </xdr:nvCxnSpPr>
      <xdr:spPr>
        <a:xfrm flipV="1">
          <a:off x="19545300" y="10024780"/>
          <a:ext cx="889000" cy="1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58853</xdr:rowOff>
    </xdr:from>
    <xdr:to>
      <xdr:col>107</xdr:col>
      <xdr:colOff>101600</xdr:colOff>
      <xdr:row>58</xdr:row>
      <xdr:rowOff>160453</xdr:rowOff>
    </xdr:to>
    <xdr:sp macro="" textlink="">
      <xdr:nvSpPr>
        <xdr:cNvPr id="802" name="フローチャート: 判断 801"/>
        <xdr:cNvSpPr/>
      </xdr:nvSpPr>
      <xdr:spPr>
        <a:xfrm>
          <a:off x="20383500" y="1000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151580</xdr:rowOff>
    </xdr:from>
    <xdr:ext cx="469744" cy="259045"/>
    <xdr:sp macro="" textlink="">
      <xdr:nvSpPr>
        <xdr:cNvPr id="803" name="テキスト ボックス 802"/>
        <xdr:cNvSpPr txBox="1"/>
      </xdr:nvSpPr>
      <xdr:spPr>
        <a:xfrm>
          <a:off x="20199428" y="1009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88146</xdr:rowOff>
    </xdr:from>
    <xdr:to>
      <xdr:col>102</xdr:col>
      <xdr:colOff>114300</xdr:colOff>
      <xdr:row>58</xdr:row>
      <xdr:rowOff>91927</xdr:rowOff>
    </xdr:to>
    <xdr:cxnSp macro="">
      <xdr:nvCxnSpPr>
        <xdr:cNvPr id="804" name="直線コネクタ 803"/>
        <xdr:cNvCxnSpPr/>
      </xdr:nvCxnSpPr>
      <xdr:spPr>
        <a:xfrm>
          <a:off x="18656300" y="10032246"/>
          <a:ext cx="889000" cy="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63887</xdr:rowOff>
    </xdr:from>
    <xdr:to>
      <xdr:col>102</xdr:col>
      <xdr:colOff>165100</xdr:colOff>
      <xdr:row>58</xdr:row>
      <xdr:rowOff>165487</xdr:rowOff>
    </xdr:to>
    <xdr:sp macro="" textlink="">
      <xdr:nvSpPr>
        <xdr:cNvPr id="805" name="フローチャート: 判断 804"/>
        <xdr:cNvSpPr/>
      </xdr:nvSpPr>
      <xdr:spPr>
        <a:xfrm>
          <a:off x="19494500" y="1000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156614</xdr:rowOff>
    </xdr:from>
    <xdr:ext cx="469744" cy="259045"/>
    <xdr:sp macro="" textlink="">
      <xdr:nvSpPr>
        <xdr:cNvPr id="806" name="テキスト ボックス 805"/>
        <xdr:cNvSpPr txBox="1"/>
      </xdr:nvSpPr>
      <xdr:spPr>
        <a:xfrm>
          <a:off x="19310428" y="1010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64545</xdr:rowOff>
    </xdr:from>
    <xdr:to>
      <xdr:col>98</xdr:col>
      <xdr:colOff>38100</xdr:colOff>
      <xdr:row>58</xdr:row>
      <xdr:rowOff>166145</xdr:rowOff>
    </xdr:to>
    <xdr:sp macro="" textlink="">
      <xdr:nvSpPr>
        <xdr:cNvPr id="807" name="フローチャート: 判断 806"/>
        <xdr:cNvSpPr/>
      </xdr:nvSpPr>
      <xdr:spPr>
        <a:xfrm>
          <a:off x="18605500" y="1000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157272</xdr:rowOff>
    </xdr:from>
    <xdr:ext cx="469744" cy="259045"/>
    <xdr:sp macro="" textlink="">
      <xdr:nvSpPr>
        <xdr:cNvPr id="808" name="テキスト ボックス 807"/>
        <xdr:cNvSpPr txBox="1"/>
      </xdr:nvSpPr>
      <xdr:spPr>
        <a:xfrm>
          <a:off x="18421428" y="1010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43244</xdr:rowOff>
    </xdr:from>
    <xdr:to>
      <xdr:col>116</xdr:col>
      <xdr:colOff>114300</xdr:colOff>
      <xdr:row>58</xdr:row>
      <xdr:rowOff>144844</xdr:rowOff>
    </xdr:to>
    <xdr:sp macro="" textlink="">
      <xdr:nvSpPr>
        <xdr:cNvPr id="814" name="楕円 813"/>
        <xdr:cNvSpPr/>
      </xdr:nvSpPr>
      <xdr:spPr>
        <a:xfrm>
          <a:off x="22110700" y="998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2621</xdr:rowOff>
    </xdr:from>
    <xdr:ext cx="469744" cy="259045"/>
    <xdr:sp macro="" textlink="">
      <xdr:nvSpPr>
        <xdr:cNvPr id="815" name="貸付金該当値テキスト"/>
        <xdr:cNvSpPr txBox="1"/>
      </xdr:nvSpPr>
      <xdr:spPr>
        <a:xfrm>
          <a:off x="22212300" y="977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34168</xdr:rowOff>
    </xdr:from>
    <xdr:to>
      <xdr:col>112</xdr:col>
      <xdr:colOff>38100</xdr:colOff>
      <xdr:row>58</xdr:row>
      <xdr:rowOff>135768</xdr:rowOff>
    </xdr:to>
    <xdr:sp macro="" textlink="">
      <xdr:nvSpPr>
        <xdr:cNvPr id="816" name="楕円 815"/>
        <xdr:cNvSpPr/>
      </xdr:nvSpPr>
      <xdr:spPr>
        <a:xfrm>
          <a:off x="21272500" y="997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152295</xdr:rowOff>
    </xdr:from>
    <xdr:ext cx="534377" cy="259045"/>
    <xdr:sp macro="" textlink="">
      <xdr:nvSpPr>
        <xdr:cNvPr id="817" name="テキスト ボックス 816"/>
        <xdr:cNvSpPr txBox="1"/>
      </xdr:nvSpPr>
      <xdr:spPr>
        <a:xfrm>
          <a:off x="21056111" y="975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29880</xdr:rowOff>
    </xdr:from>
    <xdr:to>
      <xdr:col>107</xdr:col>
      <xdr:colOff>101600</xdr:colOff>
      <xdr:row>58</xdr:row>
      <xdr:rowOff>131480</xdr:rowOff>
    </xdr:to>
    <xdr:sp macro="" textlink="">
      <xdr:nvSpPr>
        <xdr:cNvPr id="818" name="楕円 817"/>
        <xdr:cNvSpPr/>
      </xdr:nvSpPr>
      <xdr:spPr>
        <a:xfrm>
          <a:off x="20383500" y="997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148007</xdr:rowOff>
    </xdr:from>
    <xdr:ext cx="534377" cy="259045"/>
    <xdr:sp macro="" textlink="">
      <xdr:nvSpPr>
        <xdr:cNvPr id="819" name="テキスト ボックス 818"/>
        <xdr:cNvSpPr txBox="1"/>
      </xdr:nvSpPr>
      <xdr:spPr>
        <a:xfrm>
          <a:off x="20167111" y="974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41127</xdr:rowOff>
    </xdr:from>
    <xdr:to>
      <xdr:col>102</xdr:col>
      <xdr:colOff>165100</xdr:colOff>
      <xdr:row>58</xdr:row>
      <xdr:rowOff>142727</xdr:rowOff>
    </xdr:to>
    <xdr:sp macro="" textlink="">
      <xdr:nvSpPr>
        <xdr:cNvPr id="820" name="楕円 819"/>
        <xdr:cNvSpPr/>
      </xdr:nvSpPr>
      <xdr:spPr>
        <a:xfrm>
          <a:off x="19494500" y="998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159254</xdr:rowOff>
    </xdr:from>
    <xdr:ext cx="534377" cy="259045"/>
    <xdr:sp macro="" textlink="">
      <xdr:nvSpPr>
        <xdr:cNvPr id="821" name="テキスト ボックス 820"/>
        <xdr:cNvSpPr txBox="1"/>
      </xdr:nvSpPr>
      <xdr:spPr>
        <a:xfrm>
          <a:off x="19278111" y="976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37346</xdr:rowOff>
    </xdr:from>
    <xdr:to>
      <xdr:col>98</xdr:col>
      <xdr:colOff>38100</xdr:colOff>
      <xdr:row>58</xdr:row>
      <xdr:rowOff>138946</xdr:rowOff>
    </xdr:to>
    <xdr:sp macro="" textlink="">
      <xdr:nvSpPr>
        <xdr:cNvPr id="822" name="楕円 821"/>
        <xdr:cNvSpPr/>
      </xdr:nvSpPr>
      <xdr:spPr>
        <a:xfrm>
          <a:off x="18605500" y="998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155473</xdr:rowOff>
    </xdr:from>
    <xdr:ext cx="534377" cy="259045"/>
    <xdr:sp macro="" textlink="">
      <xdr:nvSpPr>
        <xdr:cNvPr id="823" name="テキスト ボックス 822"/>
        <xdr:cNvSpPr txBox="1"/>
      </xdr:nvSpPr>
      <xdr:spPr>
        <a:xfrm>
          <a:off x="18389111" y="975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7" name="テキスト ボックス 836"/>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38236</xdr:rowOff>
    </xdr:from>
    <xdr:to>
      <xdr:col>116</xdr:col>
      <xdr:colOff>62864</xdr:colOff>
      <xdr:row>78</xdr:row>
      <xdr:rowOff>58662</xdr:rowOff>
    </xdr:to>
    <xdr:cxnSp macro="">
      <xdr:nvCxnSpPr>
        <xdr:cNvPr id="847" name="直線コネクタ 846"/>
        <xdr:cNvCxnSpPr/>
      </xdr:nvCxnSpPr>
      <xdr:spPr>
        <a:xfrm flipV="1">
          <a:off x="22159595" y="12211186"/>
          <a:ext cx="1269" cy="122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62489</xdr:rowOff>
    </xdr:from>
    <xdr:ext cx="534377" cy="259045"/>
    <xdr:sp macro="" textlink="">
      <xdr:nvSpPr>
        <xdr:cNvPr id="848" name="繰出金最小値テキスト"/>
        <xdr:cNvSpPr txBox="1"/>
      </xdr:nvSpPr>
      <xdr:spPr>
        <a:xfrm>
          <a:off x="22212300" y="134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58662</xdr:rowOff>
    </xdr:from>
    <xdr:to>
      <xdr:col>116</xdr:col>
      <xdr:colOff>152400</xdr:colOff>
      <xdr:row>78</xdr:row>
      <xdr:rowOff>58662</xdr:rowOff>
    </xdr:to>
    <xdr:cxnSp macro="">
      <xdr:nvCxnSpPr>
        <xdr:cNvPr id="849" name="直線コネクタ 848"/>
        <xdr:cNvCxnSpPr/>
      </xdr:nvCxnSpPr>
      <xdr:spPr>
        <a:xfrm>
          <a:off x="22072600" y="1343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156363</xdr:rowOff>
    </xdr:from>
    <xdr:ext cx="599010" cy="259045"/>
    <xdr:sp macro="" textlink="">
      <xdr:nvSpPr>
        <xdr:cNvPr id="850" name="繰出金最大値テキスト"/>
        <xdr:cNvSpPr txBox="1"/>
      </xdr:nvSpPr>
      <xdr:spPr>
        <a:xfrm>
          <a:off x="22212300" y="1198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38236</xdr:rowOff>
    </xdr:from>
    <xdr:to>
      <xdr:col>116</xdr:col>
      <xdr:colOff>152400</xdr:colOff>
      <xdr:row>71</xdr:row>
      <xdr:rowOff>38236</xdr:rowOff>
    </xdr:to>
    <xdr:cxnSp macro="">
      <xdr:nvCxnSpPr>
        <xdr:cNvPr id="851" name="直線コネクタ 850"/>
        <xdr:cNvCxnSpPr/>
      </xdr:nvCxnSpPr>
      <xdr:spPr>
        <a:xfrm>
          <a:off x="22072600" y="1221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3561</xdr:rowOff>
    </xdr:from>
    <xdr:to>
      <xdr:col>116</xdr:col>
      <xdr:colOff>63500</xdr:colOff>
      <xdr:row>78</xdr:row>
      <xdr:rowOff>5607</xdr:rowOff>
    </xdr:to>
    <xdr:cxnSp macro="">
      <xdr:nvCxnSpPr>
        <xdr:cNvPr id="852" name="直線コネクタ 851"/>
        <xdr:cNvCxnSpPr/>
      </xdr:nvCxnSpPr>
      <xdr:spPr>
        <a:xfrm>
          <a:off x="21323300" y="13376661"/>
          <a:ext cx="838200" cy="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102622</xdr:rowOff>
    </xdr:from>
    <xdr:ext cx="599010" cy="259045"/>
    <xdr:sp macro="" textlink="">
      <xdr:nvSpPr>
        <xdr:cNvPr id="853" name="繰出金平均値テキスト"/>
        <xdr:cNvSpPr txBox="1"/>
      </xdr:nvSpPr>
      <xdr:spPr>
        <a:xfrm>
          <a:off x="22212300" y="12961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79744</xdr:rowOff>
    </xdr:from>
    <xdr:to>
      <xdr:col>116</xdr:col>
      <xdr:colOff>114300</xdr:colOff>
      <xdr:row>77</xdr:row>
      <xdr:rowOff>9894</xdr:rowOff>
    </xdr:to>
    <xdr:sp macro="" textlink="">
      <xdr:nvSpPr>
        <xdr:cNvPr id="854" name="フローチャート: 判断 853"/>
        <xdr:cNvSpPr/>
      </xdr:nvSpPr>
      <xdr:spPr>
        <a:xfrm>
          <a:off x="221107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3561</xdr:rowOff>
    </xdr:from>
    <xdr:to>
      <xdr:col>111</xdr:col>
      <xdr:colOff>177800</xdr:colOff>
      <xdr:row>78</xdr:row>
      <xdr:rowOff>17002</xdr:rowOff>
    </xdr:to>
    <xdr:cxnSp macro="">
      <xdr:nvCxnSpPr>
        <xdr:cNvPr id="855" name="直線コネクタ 854"/>
        <xdr:cNvCxnSpPr/>
      </xdr:nvCxnSpPr>
      <xdr:spPr>
        <a:xfrm flipV="1">
          <a:off x="20434300" y="13376661"/>
          <a:ext cx="889000" cy="1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30657</xdr:rowOff>
    </xdr:from>
    <xdr:to>
      <xdr:col>112</xdr:col>
      <xdr:colOff>38100</xdr:colOff>
      <xdr:row>77</xdr:row>
      <xdr:rowOff>132257</xdr:rowOff>
    </xdr:to>
    <xdr:sp macro="" textlink="">
      <xdr:nvSpPr>
        <xdr:cNvPr id="856" name="フローチャート: 判断 855"/>
        <xdr:cNvSpPr/>
      </xdr:nvSpPr>
      <xdr:spPr>
        <a:xfrm>
          <a:off x="21272500" y="1323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148784</xdr:rowOff>
    </xdr:from>
    <xdr:ext cx="534377" cy="259045"/>
    <xdr:sp macro="" textlink="">
      <xdr:nvSpPr>
        <xdr:cNvPr id="857" name="テキスト ボックス 856"/>
        <xdr:cNvSpPr txBox="1"/>
      </xdr:nvSpPr>
      <xdr:spPr>
        <a:xfrm>
          <a:off x="21056111" y="1300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7584</xdr:rowOff>
    </xdr:from>
    <xdr:to>
      <xdr:col>107</xdr:col>
      <xdr:colOff>50800</xdr:colOff>
      <xdr:row>78</xdr:row>
      <xdr:rowOff>17002</xdr:rowOff>
    </xdr:to>
    <xdr:cxnSp macro="">
      <xdr:nvCxnSpPr>
        <xdr:cNvPr id="858" name="直線コネクタ 857"/>
        <xdr:cNvCxnSpPr/>
      </xdr:nvCxnSpPr>
      <xdr:spPr>
        <a:xfrm>
          <a:off x="19545300" y="13380684"/>
          <a:ext cx="8890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30028</xdr:rowOff>
    </xdr:from>
    <xdr:to>
      <xdr:col>107</xdr:col>
      <xdr:colOff>101600</xdr:colOff>
      <xdr:row>77</xdr:row>
      <xdr:rowOff>131628</xdr:rowOff>
    </xdr:to>
    <xdr:sp macro="" textlink="">
      <xdr:nvSpPr>
        <xdr:cNvPr id="859" name="フローチャート: 判断 858"/>
        <xdr:cNvSpPr/>
      </xdr:nvSpPr>
      <xdr:spPr>
        <a:xfrm>
          <a:off x="20383500" y="1323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148155</xdr:rowOff>
    </xdr:from>
    <xdr:ext cx="534377" cy="259045"/>
    <xdr:sp macro="" textlink="">
      <xdr:nvSpPr>
        <xdr:cNvPr id="860" name="テキスト ボックス 859"/>
        <xdr:cNvSpPr txBox="1"/>
      </xdr:nvSpPr>
      <xdr:spPr>
        <a:xfrm>
          <a:off x="20167111" y="1300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7584</xdr:rowOff>
    </xdr:from>
    <xdr:to>
      <xdr:col>102</xdr:col>
      <xdr:colOff>114300</xdr:colOff>
      <xdr:row>78</xdr:row>
      <xdr:rowOff>20710</xdr:rowOff>
    </xdr:to>
    <xdr:cxnSp macro="">
      <xdr:nvCxnSpPr>
        <xdr:cNvPr id="861" name="直線コネクタ 860"/>
        <xdr:cNvCxnSpPr/>
      </xdr:nvCxnSpPr>
      <xdr:spPr>
        <a:xfrm flipV="1">
          <a:off x="18656300" y="13380684"/>
          <a:ext cx="889000" cy="1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29541</xdr:rowOff>
    </xdr:from>
    <xdr:to>
      <xdr:col>102</xdr:col>
      <xdr:colOff>165100</xdr:colOff>
      <xdr:row>77</xdr:row>
      <xdr:rowOff>131141</xdr:rowOff>
    </xdr:to>
    <xdr:sp macro="" textlink="">
      <xdr:nvSpPr>
        <xdr:cNvPr id="862" name="フローチャート: 判断 861"/>
        <xdr:cNvSpPr/>
      </xdr:nvSpPr>
      <xdr:spPr>
        <a:xfrm>
          <a:off x="19494500" y="132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147668</xdr:rowOff>
    </xdr:from>
    <xdr:ext cx="534377" cy="259045"/>
    <xdr:sp macro="" textlink="">
      <xdr:nvSpPr>
        <xdr:cNvPr id="863" name="テキスト ボックス 862"/>
        <xdr:cNvSpPr txBox="1"/>
      </xdr:nvSpPr>
      <xdr:spPr>
        <a:xfrm>
          <a:off x="19278111" y="130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32779</xdr:rowOff>
    </xdr:from>
    <xdr:to>
      <xdr:col>98</xdr:col>
      <xdr:colOff>38100</xdr:colOff>
      <xdr:row>77</xdr:row>
      <xdr:rowOff>134379</xdr:rowOff>
    </xdr:to>
    <xdr:sp macro="" textlink="">
      <xdr:nvSpPr>
        <xdr:cNvPr id="864" name="フローチャート: 判断 863"/>
        <xdr:cNvSpPr/>
      </xdr:nvSpPr>
      <xdr:spPr>
        <a:xfrm>
          <a:off x="18605500" y="1323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150906</xdr:rowOff>
    </xdr:from>
    <xdr:ext cx="534377" cy="259045"/>
    <xdr:sp macro="" textlink="">
      <xdr:nvSpPr>
        <xdr:cNvPr id="865" name="テキスト ボックス 864"/>
        <xdr:cNvSpPr txBox="1"/>
      </xdr:nvSpPr>
      <xdr:spPr>
        <a:xfrm>
          <a:off x="18389111" y="1300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126257</xdr:rowOff>
    </xdr:from>
    <xdr:to>
      <xdr:col>116</xdr:col>
      <xdr:colOff>114300</xdr:colOff>
      <xdr:row>78</xdr:row>
      <xdr:rowOff>56407</xdr:rowOff>
    </xdr:to>
    <xdr:sp macro="" textlink="">
      <xdr:nvSpPr>
        <xdr:cNvPr id="871" name="楕円 870"/>
        <xdr:cNvSpPr/>
      </xdr:nvSpPr>
      <xdr:spPr>
        <a:xfrm>
          <a:off x="22110700" y="1332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41184</xdr:rowOff>
    </xdr:from>
    <xdr:ext cx="534377" cy="259045"/>
    <xdr:sp macro="" textlink="">
      <xdr:nvSpPr>
        <xdr:cNvPr id="872" name="繰出金該当値テキスト"/>
        <xdr:cNvSpPr txBox="1"/>
      </xdr:nvSpPr>
      <xdr:spPr>
        <a:xfrm>
          <a:off x="22212300" y="1324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124211</xdr:rowOff>
    </xdr:from>
    <xdr:to>
      <xdr:col>112</xdr:col>
      <xdr:colOff>38100</xdr:colOff>
      <xdr:row>78</xdr:row>
      <xdr:rowOff>54361</xdr:rowOff>
    </xdr:to>
    <xdr:sp macro="" textlink="">
      <xdr:nvSpPr>
        <xdr:cNvPr id="873" name="楕円 872"/>
        <xdr:cNvSpPr/>
      </xdr:nvSpPr>
      <xdr:spPr>
        <a:xfrm>
          <a:off x="21272500" y="1332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45488</xdr:rowOff>
    </xdr:from>
    <xdr:ext cx="534377" cy="259045"/>
    <xdr:sp macro="" textlink="">
      <xdr:nvSpPr>
        <xdr:cNvPr id="874" name="テキスト ボックス 873"/>
        <xdr:cNvSpPr txBox="1"/>
      </xdr:nvSpPr>
      <xdr:spPr>
        <a:xfrm>
          <a:off x="21056111" y="1341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137652</xdr:rowOff>
    </xdr:from>
    <xdr:to>
      <xdr:col>107</xdr:col>
      <xdr:colOff>101600</xdr:colOff>
      <xdr:row>78</xdr:row>
      <xdr:rowOff>67802</xdr:rowOff>
    </xdr:to>
    <xdr:sp macro="" textlink="">
      <xdr:nvSpPr>
        <xdr:cNvPr id="875" name="楕円 874"/>
        <xdr:cNvSpPr/>
      </xdr:nvSpPr>
      <xdr:spPr>
        <a:xfrm>
          <a:off x="20383500" y="1333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58929</xdr:rowOff>
    </xdr:from>
    <xdr:ext cx="534377" cy="259045"/>
    <xdr:sp macro="" textlink="">
      <xdr:nvSpPr>
        <xdr:cNvPr id="876" name="テキスト ボックス 875"/>
        <xdr:cNvSpPr txBox="1"/>
      </xdr:nvSpPr>
      <xdr:spPr>
        <a:xfrm>
          <a:off x="20167111" y="1343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128234</xdr:rowOff>
    </xdr:from>
    <xdr:to>
      <xdr:col>102</xdr:col>
      <xdr:colOff>165100</xdr:colOff>
      <xdr:row>78</xdr:row>
      <xdr:rowOff>58384</xdr:rowOff>
    </xdr:to>
    <xdr:sp macro="" textlink="">
      <xdr:nvSpPr>
        <xdr:cNvPr id="877" name="楕円 876"/>
        <xdr:cNvSpPr/>
      </xdr:nvSpPr>
      <xdr:spPr>
        <a:xfrm>
          <a:off x="19494500" y="1332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49511</xdr:rowOff>
    </xdr:from>
    <xdr:ext cx="534377" cy="259045"/>
    <xdr:sp macro="" textlink="">
      <xdr:nvSpPr>
        <xdr:cNvPr id="878" name="テキスト ボックス 877"/>
        <xdr:cNvSpPr txBox="1"/>
      </xdr:nvSpPr>
      <xdr:spPr>
        <a:xfrm>
          <a:off x="19278111" y="1342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141360</xdr:rowOff>
    </xdr:from>
    <xdr:to>
      <xdr:col>98</xdr:col>
      <xdr:colOff>38100</xdr:colOff>
      <xdr:row>78</xdr:row>
      <xdr:rowOff>71510</xdr:rowOff>
    </xdr:to>
    <xdr:sp macro="" textlink="">
      <xdr:nvSpPr>
        <xdr:cNvPr id="879" name="楕円 878"/>
        <xdr:cNvSpPr/>
      </xdr:nvSpPr>
      <xdr:spPr>
        <a:xfrm>
          <a:off x="18605500" y="1334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62637</xdr:rowOff>
    </xdr:from>
    <xdr:ext cx="534377" cy="259045"/>
    <xdr:sp macro="" textlink="">
      <xdr:nvSpPr>
        <xdr:cNvPr id="880" name="テキスト ボックス 879"/>
        <xdr:cNvSpPr txBox="1"/>
      </xdr:nvSpPr>
      <xdr:spPr>
        <a:xfrm>
          <a:off x="18389111" y="1343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歳出決算総額は、住民一人当たり</a:t>
          </a:r>
          <a:r>
            <a:rPr kumimoji="1" lang="en-US" altLang="ja-JP" sz="1400">
              <a:latin typeface="ＭＳ Ｐゴシック" panose="020B0600070205080204" pitchFamily="50" charset="-128"/>
              <a:ea typeface="ＭＳ Ｐゴシック" panose="020B0600070205080204" pitchFamily="50" charset="-128"/>
            </a:rPr>
            <a:t>1,643</a:t>
          </a:r>
          <a:r>
            <a:rPr kumimoji="1" lang="ja-JP" altLang="en-US" sz="1400">
              <a:latin typeface="ＭＳ Ｐゴシック" panose="020B0600070205080204" pitchFamily="50" charset="-128"/>
              <a:ea typeface="ＭＳ Ｐゴシック" panose="020B0600070205080204" pitchFamily="50" charset="-128"/>
            </a:rPr>
            <a:t>千円となっている。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主な歳出項目である普通建設事業費は、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498,536</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千円となっており、類似団体と比べても高い水準にある。</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今後においても、老朽化した施設等の更新が控えているが、施設の集約等を検討し、歳出の抑制に努める。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北海道平取町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4,785
4,694
743.09
7,940,967
7,865,527
75,318
3,543,366
7,937,666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39.1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6712</xdr:rowOff>
    </xdr:from>
    <xdr:to>
      <xdr:col>24</xdr:col>
      <xdr:colOff>62865</xdr:colOff>
      <xdr:row>38</xdr:row>
      <xdr:rowOff>92818</xdr:rowOff>
    </xdr:to>
    <xdr:cxnSp macro="">
      <xdr:nvCxnSpPr>
        <xdr:cNvPr id="55" name="直線コネクタ 54"/>
        <xdr:cNvCxnSpPr/>
      </xdr:nvCxnSpPr>
      <xdr:spPr>
        <a:xfrm flipV="1">
          <a:off x="4633595" y="532166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96645</xdr:rowOff>
    </xdr:from>
    <xdr:ext cx="469744" cy="259045"/>
    <xdr:sp macro="" textlink="">
      <xdr:nvSpPr>
        <xdr:cNvPr id="56" name="議会費最小値テキスト"/>
        <xdr:cNvSpPr txBox="1"/>
      </xdr:nvSpPr>
      <xdr:spPr>
        <a:xfrm>
          <a:off x="4686300" y="661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92818</xdr:rowOff>
    </xdr:from>
    <xdr:to>
      <xdr:col>24</xdr:col>
      <xdr:colOff>152400</xdr:colOff>
      <xdr:row>38</xdr:row>
      <xdr:rowOff>92818</xdr:rowOff>
    </xdr:to>
    <xdr:cxnSp macro="">
      <xdr:nvCxnSpPr>
        <xdr:cNvPr id="57" name="直線コネクタ 56"/>
        <xdr:cNvCxnSpPr/>
      </xdr:nvCxnSpPr>
      <xdr:spPr>
        <a:xfrm>
          <a:off x="4546600" y="660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124839</xdr:rowOff>
    </xdr:from>
    <xdr:ext cx="534377" cy="259045"/>
    <xdr:sp macro="" textlink="">
      <xdr:nvSpPr>
        <xdr:cNvPr id="58" name="議会費最大値テキスト"/>
        <xdr:cNvSpPr txBox="1"/>
      </xdr:nvSpPr>
      <xdr:spPr>
        <a:xfrm>
          <a:off x="4686300" y="509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6712</xdr:rowOff>
    </xdr:from>
    <xdr:to>
      <xdr:col>24</xdr:col>
      <xdr:colOff>152400</xdr:colOff>
      <xdr:row>31</xdr:row>
      <xdr:rowOff>6712</xdr:rowOff>
    </xdr:to>
    <xdr:cxnSp macro="">
      <xdr:nvCxnSpPr>
        <xdr:cNvPr id="59" name="直線コネクタ 58"/>
        <xdr:cNvCxnSpPr/>
      </xdr:nvCxnSpPr>
      <xdr:spPr>
        <a:xfrm>
          <a:off x="4546600" y="532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112439</xdr:rowOff>
    </xdr:from>
    <xdr:to>
      <xdr:col>24</xdr:col>
      <xdr:colOff>63500</xdr:colOff>
      <xdr:row>37</xdr:row>
      <xdr:rowOff>114859</xdr:rowOff>
    </xdr:to>
    <xdr:cxnSp macro="">
      <xdr:nvCxnSpPr>
        <xdr:cNvPr id="60" name="直線コネクタ 59"/>
        <xdr:cNvCxnSpPr/>
      </xdr:nvCxnSpPr>
      <xdr:spPr>
        <a:xfrm flipV="1">
          <a:off x="3797300" y="6456089"/>
          <a:ext cx="838200" cy="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32338</xdr:rowOff>
    </xdr:from>
    <xdr:ext cx="534377" cy="259045"/>
    <xdr:sp macro="" textlink="">
      <xdr:nvSpPr>
        <xdr:cNvPr id="61" name="議会費平均値テキスト"/>
        <xdr:cNvSpPr txBox="1"/>
      </xdr:nvSpPr>
      <xdr:spPr>
        <a:xfrm>
          <a:off x="4686300" y="62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9461</xdr:rowOff>
    </xdr:from>
    <xdr:to>
      <xdr:col>24</xdr:col>
      <xdr:colOff>114300</xdr:colOff>
      <xdr:row>37</xdr:row>
      <xdr:rowOff>111061</xdr:rowOff>
    </xdr:to>
    <xdr:sp macro="" textlink="">
      <xdr:nvSpPr>
        <xdr:cNvPr id="62" name="フローチャート: 判断 61"/>
        <xdr:cNvSpPr/>
      </xdr:nvSpPr>
      <xdr:spPr>
        <a:xfrm>
          <a:off x="45847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114859</xdr:rowOff>
    </xdr:from>
    <xdr:to>
      <xdr:col>19</xdr:col>
      <xdr:colOff>177800</xdr:colOff>
      <xdr:row>37</xdr:row>
      <xdr:rowOff>132652</xdr:rowOff>
    </xdr:to>
    <xdr:cxnSp macro="">
      <xdr:nvCxnSpPr>
        <xdr:cNvPr id="63" name="直線コネクタ 62"/>
        <xdr:cNvCxnSpPr/>
      </xdr:nvCxnSpPr>
      <xdr:spPr>
        <a:xfrm flipV="1">
          <a:off x="2908300" y="6458509"/>
          <a:ext cx="889000" cy="1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135191</xdr:rowOff>
    </xdr:from>
    <xdr:to>
      <xdr:col>20</xdr:col>
      <xdr:colOff>38100</xdr:colOff>
      <xdr:row>38</xdr:row>
      <xdr:rowOff>65342</xdr:rowOff>
    </xdr:to>
    <xdr:sp macro="" textlink="">
      <xdr:nvSpPr>
        <xdr:cNvPr id="64" name="フローチャート: 判断 63"/>
        <xdr:cNvSpPr/>
      </xdr:nvSpPr>
      <xdr:spPr>
        <a:xfrm>
          <a:off x="3746500" y="647884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56469</xdr:rowOff>
    </xdr:from>
    <xdr:ext cx="534377" cy="259045"/>
    <xdr:sp macro="" textlink="">
      <xdr:nvSpPr>
        <xdr:cNvPr id="65" name="テキスト ボックス 64"/>
        <xdr:cNvSpPr txBox="1"/>
      </xdr:nvSpPr>
      <xdr:spPr>
        <a:xfrm>
          <a:off x="3530111" y="657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132652</xdr:rowOff>
    </xdr:from>
    <xdr:to>
      <xdr:col>15</xdr:col>
      <xdr:colOff>50800</xdr:colOff>
      <xdr:row>37</xdr:row>
      <xdr:rowOff>136423</xdr:rowOff>
    </xdr:to>
    <xdr:cxnSp macro="">
      <xdr:nvCxnSpPr>
        <xdr:cNvPr id="66" name="直線コネクタ 65"/>
        <xdr:cNvCxnSpPr/>
      </xdr:nvCxnSpPr>
      <xdr:spPr>
        <a:xfrm flipV="1">
          <a:off x="2019300" y="6476302"/>
          <a:ext cx="889000" cy="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136411</xdr:rowOff>
    </xdr:from>
    <xdr:to>
      <xdr:col>15</xdr:col>
      <xdr:colOff>101600</xdr:colOff>
      <xdr:row>38</xdr:row>
      <xdr:rowOff>66560</xdr:rowOff>
    </xdr:to>
    <xdr:sp macro="" textlink="">
      <xdr:nvSpPr>
        <xdr:cNvPr id="67" name="フローチャート: 判断 66"/>
        <xdr:cNvSpPr/>
      </xdr:nvSpPr>
      <xdr:spPr>
        <a:xfrm>
          <a:off x="2857500" y="64800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57688</xdr:rowOff>
    </xdr:from>
    <xdr:ext cx="534377" cy="259045"/>
    <xdr:sp macro="" textlink="">
      <xdr:nvSpPr>
        <xdr:cNvPr id="68" name="テキスト ボックス 67"/>
        <xdr:cNvSpPr txBox="1"/>
      </xdr:nvSpPr>
      <xdr:spPr>
        <a:xfrm>
          <a:off x="2641111" y="657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136423</xdr:rowOff>
    </xdr:from>
    <xdr:to>
      <xdr:col>10</xdr:col>
      <xdr:colOff>114300</xdr:colOff>
      <xdr:row>37</xdr:row>
      <xdr:rowOff>143853</xdr:rowOff>
    </xdr:to>
    <xdr:cxnSp macro="">
      <xdr:nvCxnSpPr>
        <xdr:cNvPr id="69" name="直線コネクタ 68"/>
        <xdr:cNvCxnSpPr/>
      </xdr:nvCxnSpPr>
      <xdr:spPr>
        <a:xfrm flipV="1">
          <a:off x="1130300" y="6480073"/>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137058</xdr:rowOff>
    </xdr:from>
    <xdr:to>
      <xdr:col>10</xdr:col>
      <xdr:colOff>165100</xdr:colOff>
      <xdr:row>38</xdr:row>
      <xdr:rowOff>67208</xdr:rowOff>
    </xdr:to>
    <xdr:sp macro="" textlink="">
      <xdr:nvSpPr>
        <xdr:cNvPr id="70" name="フローチャート: 判断 69"/>
        <xdr:cNvSpPr/>
      </xdr:nvSpPr>
      <xdr:spPr>
        <a:xfrm>
          <a:off x="1968500" y="648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58335</xdr:rowOff>
    </xdr:from>
    <xdr:ext cx="534377" cy="259045"/>
    <xdr:sp macro="" textlink="">
      <xdr:nvSpPr>
        <xdr:cNvPr id="71" name="テキスト ボックス 70"/>
        <xdr:cNvSpPr txBox="1"/>
      </xdr:nvSpPr>
      <xdr:spPr>
        <a:xfrm>
          <a:off x="1752111" y="657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141478</xdr:rowOff>
    </xdr:from>
    <xdr:to>
      <xdr:col>6</xdr:col>
      <xdr:colOff>38100</xdr:colOff>
      <xdr:row>38</xdr:row>
      <xdr:rowOff>71628</xdr:rowOff>
    </xdr:to>
    <xdr:sp macro="" textlink="">
      <xdr:nvSpPr>
        <xdr:cNvPr id="72" name="フローチャート: 判断 71"/>
        <xdr:cNvSpPr/>
      </xdr:nvSpPr>
      <xdr:spPr>
        <a:xfrm>
          <a:off x="10795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62755</xdr:rowOff>
    </xdr:from>
    <xdr:ext cx="534377" cy="259045"/>
    <xdr:sp macro="" textlink="">
      <xdr:nvSpPr>
        <xdr:cNvPr id="73" name="テキスト ボックス 72"/>
        <xdr:cNvSpPr txBox="1"/>
      </xdr:nvSpPr>
      <xdr:spPr>
        <a:xfrm>
          <a:off x="863111" y="657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61639</xdr:rowOff>
    </xdr:from>
    <xdr:to>
      <xdr:col>24</xdr:col>
      <xdr:colOff>114300</xdr:colOff>
      <xdr:row>37</xdr:row>
      <xdr:rowOff>163240</xdr:rowOff>
    </xdr:to>
    <xdr:sp macro="" textlink="">
      <xdr:nvSpPr>
        <xdr:cNvPr id="79" name="楕円 78"/>
        <xdr:cNvSpPr/>
      </xdr:nvSpPr>
      <xdr:spPr>
        <a:xfrm>
          <a:off x="4584700" y="64052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40066</xdr:rowOff>
    </xdr:from>
    <xdr:ext cx="534377" cy="259045"/>
    <xdr:sp macro="" textlink="">
      <xdr:nvSpPr>
        <xdr:cNvPr id="80" name="議会費該当値テキスト"/>
        <xdr:cNvSpPr txBox="1"/>
      </xdr:nvSpPr>
      <xdr:spPr>
        <a:xfrm>
          <a:off x="4686300" y="638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64059</xdr:rowOff>
    </xdr:from>
    <xdr:to>
      <xdr:col>20</xdr:col>
      <xdr:colOff>38100</xdr:colOff>
      <xdr:row>37</xdr:row>
      <xdr:rowOff>165659</xdr:rowOff>
    </xdr:to>
    <xdr:sp macro="" textlink="">
      <xdr:nvSpPr>
        <xdr:cNvPr id="81" name="楕円 80"/>
        <xdr:cNvSpPr/>
      </xdr:nvSpPr>
      <xdr:spPr>
        <a:xfrm>
          <a:off x="3746500" y="640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10736</xdr:rowOff>
    </xdr:from>
    <xdr:ext cx="534377" cy="259045"/>
    <xdr:sp macro="" textlink="">
      <xdr:nvSpPr>
        <xdr:cNvPr id="82" name="テキスト ボックス 81"/>
        <xdr:cNvSpPr txBox="1"/>
      </xdr:nvSpPr>
      <xdr:spPr>
        <a:xfrm>
          <a:off x="3530111" y="618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81852</xdr:rowOff>
    </xdr:from>
    <xdr:to>
      <xdr:col>15</xdr:col>
      <xdr:colOff>101600</xdr:colOff>
      <xdr:row>38</xdr:row>
      <xdr:rowOff>12002</xdr:rowOff>
    </xdr:to>
    <xdr:sp macro="" textlink="">
      <xdr:nvSpPr>
        <xdr:cNvPr id="83" name="楕円 82"/>
        <xdr:cNvSpPr/>
      </xdr:nvSpPr>
      <xdr:spPr>
        <a:xfrm>
          <a:off x="2857500" y="642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28529</xdr:rowOff>
    </xdr:from>
    <xdr:ext cx="534377" cy="259045"/>
    <xdr:sp macro="" textlink="">
      <xdr:nvSpPr>
        <xdr:cNvPr id="84" name="テキスト ボックス 83"/>
        <xdr:cNvSpPr txBox="1"/>
      </xdr:nvSpPr>
      <xdr:spPr>
        <a:xfrm>
          <a:off x="2641111" y="620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85623</xdr:rowOff>
    </xdr:from>
    <xdr:to>
      <xdr:col>10</xdr:col>
      <xdr:colOff>165100</xdr:colOff>
      <xdr:row>38</xdr:row>
      <xdr:rowOff>15773</xdr:rowOff>
    </xdr:to>
    <xdr:sp macro="" textlink="">
      <xdr:nvSpPr>
        <xdr:cNvPr id="85" name="楕円 84"/>
        <xdr:cNvSpPr/>
      </xdr:nvSpPr>
      <xdr:spPr>
        <a:xfrm>
          <a:off x="1968500" y="64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32300</xdr:rowOff>
    </xdr:from>
    <xdr:ext cx="534377" cy="259045"/>
    <xdr:sp macro="" textlink="">
      <xdr:nvSpPr>
        <xdr:cNvPr id="86" name="テキスト ボックス 85"/>
        <xdr:cNvSpPr txBox="1"/>
      </xdr:nvSpPr>
      <xdr:spPr>
        <a:xfrm>
          <a:off x="1752111" y="620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93053</xdr:rowOff>
    </xdr:from>
    <xdr:to>
      <xdr:col>6</xdr:col>
      <xdr:colOff>38100</xdr:colOff>
      <xdr:row>38</xdr:row>
      <xdr:rowOff>23203</xdr:rowOff>
    </xdr:to>
    <xdr:sp macro="" textlink="">
      <xdr:nvSpPr>
        <xdr:cNvPr id="87" name="楕円 86"/>
        <xdr:cNvSpPr/>
      </xdr:nvSpPr>
      <xdr:spPr>
        <a:xfrm>
          <a:off x="1079500" y="643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39730</xdr:rowOff>
    </xdr:from>
    <xdr:ext cx="534377" cy="259045"/>
    <xdr:sp macro="" textlink="">
      <xdr:nvSpPr>
        <xdr:cNvPr id="88" name="テキスト ボックス 87"/>
        <xdr:cNvSpPr txBox="1"/>
      </xdr:nvSpPr>
      <xdr:spPr>
        <a:xfrm>
          <a:off x="863111" y="621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76202</xdr:rowOff>
    </xdr:from>
    <xdr:to>
      <xdr:col>24</xdr:col>
      <xdr:colOff>62865</xdr:colOff>
      <xdr:row>58</xdr:row>
      <xdr:rowOff>54906</xdr:rowOff>
    </xdr:to>
    <xdr:cxnSp macro="">
      <xdr:nvCxnSpPr>
        <xdr:cNvPr id="110" name="直線コネクタ 109"/>
        <xdr:cNvCxnSpPr/>
      </xdr:nvCxnSpPr>
      <xdr:spPr>
        <a:xfrm flipV="1">
          <a:off x="4633595" y="8648702"/>
          <a:ext cx="1270" cy="13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58733</xdr:rowOff>
    </xdr:from>
    <xdr:ext cx="599010" cy="259045"/>
    <xdr:sp macro="" textlink="">
      <xdr:nvSpPr>
        <xdr:cNvPr id="111" name="総務費最小値テキスト"/>
        <xdr:cNvSpPr txBox="1"/>
      </xdr:nvSpPr>
      <xdr:spPr>
        <a:xfrm>
          <a:off x="4686300" y="1000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54906</xdr:rowOff>
    </xdr:from>
    <xdr:to>
      <xdr:col>24</xdr:col>
      <xdr:colOff>152400</xdr:colOff>
      <xdr:row>58</xdr:row>
      <xdr:rowOff>54906</xdr:rowOff>
    </xdr:to>
    <xdr:cxnSp macro="">
      <xdr:nvCxnSpPr>
        <xdr:cNvPr id="112" name="直線コネクタ 111"/>
        <xdr:cNvCxnSpPr/>
      </xdr:nvCxnSpPr>
      <xdr:spPr>
        <a:xfrm>
          <a:off x="4546600" y="999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22879</xdr:rowOff>
    </xdr:from>
    <xdr:ext cx="690189" cy="259045"/>
    <xdr:sp macro="" textlink="">
      <xdr:nvSpPr>
        <xdr:cNvPr id="113" name="総務費最大値テキスト"/>
        <xdr:cNvSpPr txBox="1"/>
      </xdr:nvSpPr>
      <xdr:spPr>
        <a:xfrm>
          <a:off x="4686300" y="8423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3,138,883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76202</xdr:rowOff>
    </xdr:from>
    <xdr:to>
      <xdr:col>24</xdr:col>
      <xdr:colOff>152400</xdr:colOff>
      <xdr:row>50</xdr:row>
      <xdr:rowOff>76202</xdr:rowOff>
    </xdr:to>
    <xdr:cxnSp macro="">
      <xdr:nvCxnSpPr>
        <xdr:cNvPr id="114" name="直線コネクタ 113"/>
        <xdr:cNvCxnSpPr/>
      </xdr:nvCxnSpPr>
      <xdr:spPr>
        <a:xfrm>
          <a:off x="4546600" y="8648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152602</xdr:rowOff>
    </xdr:from>
    <xdr:to>
      <xdr:col>24</xdr:col>
      <xdr:colOff>63500</xdr:colOff>
      <xdr:row>58</xdr:row>
      <xdr:rowOff>56792</xdr:rowOff>
    </xdr:to>
    <xdr:cxnSp macro="">
      <xdr:nvCxnSpPr>
        <xdr:cNvPr id="115" name="直線コネクタ 114"/>
        <xdr:cNvCxnSpPr/>
      </xdr:nvCxnSpPr>
      <xdr:spPr>
        <a:xfrm flipV="1">
          <a:off x="3797300" y="9925252"/>
          <a:ext cx="838200" cy="7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90795</xdr:rowOff>
    </xdr:from>
    <xdr:ext cx="599010" cy="259045"/>
    <xdr:sp macro="" textlink="">
      <xdr:nvSpPr>
        <xdr:cNvPr id="116" name="総務費平均値テキスト"/>
        <xdr:cNvSpPr txBox="1"/>
      </xdr:nvSpPr>
      <xdr:spPr>
        <a:xfrm>
          <a:off x="4686300" y="9691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67918</xdr:rowOff>
    </xdr:from>
    <xdr:to>
      <xdr:col>24</xdr:col>
      <xdr:colOff>114300</xdr:colOff>
      <xdr:row>57</xdr:row>
      <xdr:rowOff>169518</xdr:rowOff>
    </xdr:to>
    <xdr:sp macro="" textlink="">
      <xdr:nvSpPr>
        <xdr:cNvPr id="117" name="フローチャート: 判断 116"/>
        <xdr:cNvSpPr/>
      </xdr:nvSpPr>
      <xdr:spPr>
        <a:xfrm>
          <a:off x="45847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50268</xdr:rowOff>
    </xdr:from>
    <xdr:to>
      <xdr:col>19</xdr:col>
      <xdr:colOff>177800</xdr:colOff>
      <xdr:row>58</xdr:row>
      <xdr:rowOff>56792</xdr:rowOff>
    </xdr:to>
    <xdr:cxnSp macro="">
      <xdr:nvCxnSpPr>
        <xdr:cNvPr id="118" name="直線コネクタ 117"/>
        <xdr:cNvCxnSpPr/>
      </xdr:nvCxnSpPr>
      <xdr:spPr>
        <a:xfrm>
          <a:off x="2908300" y="9994368"/>
          <a:ext cx="889000" cy="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247</xdr:rowOff>
    </xdr:from>
    <xdr:to>
      <xdr:col>20</xdr:col>
      <xdr:colOff>38100</xdr:colOff>
      <xdr:row>58</xdr:row>
      <xdr:rowOff>101847</xdr:rowOff>
    </xdr:to>
    <xdr:sp macro="" textlink="">
      <xdr:nvSpPr>
        <xdr:cNvPr id="119" name="フローチャート: 判断 118"/>
        <xdr:cNvSpPr/>
      </xdr:nvSpPr>
      <xdr:spPr>
        <a:xfrm>
          <a:off x="3746500" y="994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118374</xdr:rowOff>
    </xdr:from>
    <xdr:ext cx="599010" cy="259045"/>
    <xdr:sp macro="" textlink="">
      <xdr:nvSpPr>
        <xdr:cNvPr id="120" name="テキスト ボックス 119"/>
        <xdr:cNvSpPr txBox="1"/>
      </xdr:nvSpPr>
      <xdr:spPr>
        <a:xfrm>
          <a:off x="3497795" y="9719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50268</xdr:rowOff>
    </xdr:from>
    <xdr:to>
      <xdr:col>15</xdr:col>
      <xdr:colOff>50800</xdr:colOff>
      <xdr:row>58</xdr:row>
      <xdr:rowOff>53463</xdr:rowOff>
    </xdr:to>
    <xdr:cxnSp macro="">
      <xdr:nvCxnSpPr>
        <xdr:cNvPr id="121" name="直線コネクタ 120"/>
        <xdr:cNvCxnSpPr/>
      </xdr:nvCxnSpPr>
      <xdr:spPr>
        <a:xfrm flipV="1">
          <a:off x="2019300" y="9994368"/>
          <a:ext cx="889000" cy="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6266</xdr:rowOff>
    </xdr:from>
    <xdr:to>
      <xdr:col>15</xdr:col>
      <xdr:colOff>101600</xdr:colOff>
      <xdr:row>58</xdr:row>
      <xdr:rowOff>107866</xdr:rowOff>
    </xdr:to>
    <xdr:sp macro="" textlink="">
      <xdr:nvSpPr>
        <xdr:cNvPr id="122" name="フローチャート: 判断 121"/>
        <xdr:cNvSpPr/>
      </xdr:nvSpPr>
      <xdr:spPr>
        <a:xfrm>
          <a:off x="2857500" y="995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98993</xdr:rowOff>
    </xdr:from>
    <xdr:ext cx="599010" cy="259045"/>
    <xdr:sp macro="" textlink="">
      <xdr:nvSpPr>
        <xdr:cNvPr id="123" name="テキスト ボックス 122"/>
        <xdr:cNvSpPr txBox="1"/>
      </xdr:nvSpPr>
      <xdr:spPr>
        <a:xfrm>
          <a:off x="2608795" y="1004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53463</xdr:rowOff>
    </xdr:from>
    <xdr:to>
      <xdr:col>10</xdr:col>
      <xdr:colOff>114300</xdr:colOff>
      <xdr:row>58</xdr:row>
      <xdr:rowOff>68793</xdr:rowOff>
    </xdr:to>
    <xdr:cxnSp macro="">
      <xdr:nvCxnSpPr>
        <xdr:cNvPr id="124" name="直線コネクタ 123"/>
        <xdr:cNvCxnSpPr/>
      </xdr:nvCxnSpPr>
      <xdr:spPr>
        <a:xfrm flipV="1">
          <a:off x="1130300" y="9997563"/>
          <a:ext cx="889000" cy="1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7659</xdr:rowOff>
    </xdr:from>
    <xdr:to>
      <xdr:col>10</xdr:col>
      <xdr:colOff>165100</xdr:colOff>
      <xdr:row>58</xdr:row>
      <xdr:rowOff>109259</xdr:rowOff>
    </xdr:to>
    <xdr:sp macro="" textlink="">
      <xdr:nvSpPr>
        <xdr:cNvPr id="125" name="フローチャート: 判断 124"/>
        <xdr:cNvSpPr/>
      </xdr:nvSpPr>
      <xdr:spPr>
        <a:xfrm>
          <a:off x="1968500" y="995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100386</xdr:rowOff>
    </xdr:from>
    <xdr:ext cx="599010" cy="259045"/>
    <xdr:sp macro="" textlink="">
      <xdr:nvSpPr>
        <xdr:cNvPr id="126" name="テキスト ボックス 125"/>
        <xdr:cNvSpPr txBox="1"/>
      </xdr:nvSpPr>
      <xdr:spPr>
        <a:xfrm>
          <a:off x="1719795" y="10044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10512</xdr:rowOff>
    </xdr:from>
    <xdr:to>
      <xdr:col>6</xdr:col>
      <xdr:colOff>38100</xdr:colOff>
      <xdr:row>58</xdr:row>
      <xdr:rowOff>112112</xdr:rowOff>
    </xdr:to>
    <xdr:sp macro="" textlink="">
      <xdr:nvSpPr>
        <xdr:cNvPr id="127" name="フローチャート: 判断 126"/>
        <xdr:cNvSpPr/>
      </xdr:nvSpPr>
      <xdr:spPr>
        <a:xfrm>
          <a:off x="1079500" y="99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128639</xdr:rowOff>
    </xdr:from>
    <xdr:ext cx="599010" cy="259045"/>
    <xdr:sp macro="" textlink="">
      <xdr:nvSpPr>
        <xdr:cNvPr id="128" name="テキスト ボックス 127"/>
        <xdr:cNvSpPr txBox="1"/>
      </xdr:nvSpPr>
      <xdr:spPr>
        <a:xfrm>
          <a:off x="830795" y="972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101802</xdr:rowOff>
    </xdr:from>
    <xdr:to>
      <xdr:col>24</xdr:col>
      <xdr:colOff>114300</xdr:colOff>
      <xdr:row>58</xdr:row>
      <xdr:rowOff>31952</xdr:rowOff>
    </xdr:to>
    <xdr:sp macro="" textlink="">
      <xdr:nvSpPr>
        <xdr:cNvPr id="134" name="楕円 133"/>
        <xdr:cNvSpPr/>
      </xdr:nvSpPr>
      <xdr:spPr>
        <a:xfrm>
          <a:off x="4584700" y="987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46345</xdr:rowOff>
    </xdr:from>
    <xdr:ext cx="599010" cy="259045"/>
    <xdr:sp macro="" textlink="">
      <xdr:nvSpPr>
        <xdr:cNvPr id="135" name="総務費該当値テキスト"/>
        <xdr:cNvSpPr txBox="1"/>
      </xdr:nvSpPr>
      <xdr:spPr>
        <a:xfrm>
          <a:off x="4686300" y="9818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5992</xdr:rowOff>
    </xdr:from>
    <xdr:to>
      <xdr:col>20</xdr:col>
      <xdr:colOff>38100</xdr:colOff>
      <xdr:row>58</xdr:row>
      <xdr:rowOff>107592</xdr:rowOff>
    </xdr:to>
    <xdr:sp macro="" textlink="">
      <xdr:nvSpPr>
        <xdr:cNvPr id="136" name="楕円 135"/>
        <xdr:cNvSpPr/>
      </xdr:nvSpPr>
      <xdr:spPr>
        <a:xfrm>
          <a:off x="3746500" y="995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98719</xdr:rowOff>
    </xdr:from>
    <xdr:ext cx="599010" cy="259045"/>
    <xdr:sp macro="" textlink="">
      <xdr:nvSpPr>
        <xdr:cNvPr id="137" name="テキスト ボックス 136"/>
        <xdr:cNvSpPr txBox="1"/>
      </xdr:nvSpPr>
      <xdr:spPr>
        <a:xfrm>
          <a:off x="3497795" y="10042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170918</xdr:rowOff>
    </xdr:from>
    <xdr:to>
      <xdr:col>15</xdr:col>
      <xdr:colOff>101600</xdr:colOff>
      <xdr:row>58</xdr:row>
      <xdr:rowOff>101068</xdr:rowOff>
    </xdr:to>
    <xdr:sp macro="" textlink="">
      <xdr:nvSpPr>
        <xdr:cNvPr id="138" name="楕円 137"/>
        <xdr:cNvSpPr/>
      </xdr:nvSpPr>
      <xdr:spPr>
        <a:xfrm>
          <a:off x="2857500" y="994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117595</xdr:rowOff>
    </xdr:from>
    <xdr:ext cx="599010" cy="259045"/>
    <xdr:sp macro="" textlink="">
      <xdr:nvSpPr>
        <xdr:cNvPr id="139" name="テキスト ボックス 138"/>
        <xdr:cNvSpPr txBox="1"/>
      </xdr:nvSpPr>
      <xdr:spPr>
        <a:xfrm>
          <a:off x="2608795" y="971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2663</xdr:rowOff>
    </xdr:from>
    <xdr:to>
      <xdr:col>10</xdr:col>
      <xdr:colOff>165100</xdr:colOff>
      <xdr:row>58</xdr:row>
      <xdr:rowOff>104263</xdr:rowOff>
    </xdr:to>
    <xdr:sp macro="" textlink="">
      <xdr:nvSpPr>
        <xdr:cNvPr id="140" name="楕円 139"/>
        <xdr:cNvSpPr/>
      </xdr:nvSpPr>
      <xdr:spPr>
        <a:xfrm>
          <a:off x="1968500" y="994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120790</xdr:rowOff>
    </xdr:from>
    <xdr:ext cx="599010" cy="259045"/>
    <xdr:sp macro="" textlink="">
      <xdr:nvSpPr>
        <xdr:cNvPr id="141" name="テキスト ボックス 140"/>
        <xdr:cNvSpPr txBox="1"/>
      </xdr:nvSpPr>
      <xdr:spPr>
        <a:xfrm>
          <a:off x="1719795" y="972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17993</xdr:rowOff>
    </xdr:from>
    <xdr:to>
      <xdr:col>6</xdr:col>
      <xdr:colOff>38100</xdr:colOff>
      <xdr:row>58</xdr:row>
      <xdr:rowOff>119593</xdr:rowOff>
    </xdr:to>
    <xdr:sp macro="" textlink="">
      <xdr:nvSpPr>
        <xdr:cNvPr id="142" name="楕円 141"/>
        <xdr:cNvSpPr/>
      </xdr:nvSpPr>
      <xdr:spPr>
        <a:xfrm>
          <a:off x="1079500" y="996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110720</xdr:rowOff>
    </xdr:from>
    <xdr:ext cx="599010" cy="259045"/>
    <xdr:sp macro="" textlink="">
      <xdr:nvSpPr>
        <xdr:cNvPr id="143" name="テキスト ボックス 142"/>
        <xdr:cNvSpPr txBox="1"/>
      </xdr:nvSpPr>
      <xdr:spPr>
        <a:xfrm>
          <a:off x="830795" y="1005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78590</xdr:rowOff>
    </xdr:from>
    <xdr:to>
      <xdr:col>24</xdr:col>
      <xdr:colOff>62865</xdr:colOff>
      <xdr:row>77</xdr:row>
      <xdr:rowOff>151279</xdr:rowOff>
    </xdr:to>
    <xdr:cxnSp macro="">
      <xdr:nvCxnSpPr>
        <xdr:cNvPr id="167" name="直線コネクタ 166"/>
        <xdr:cNvCxnSpPr/>
      </xdr:nvCxnSpPr>
      <xdr:spPr>
        <a:xfrm flipV="1">
          <a:off x="4633595" y="12251540"/>
          <a:ext cx="1270" cy="1101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155106</xdr:rowOff>
    </xdr:from>
    <xdr:ext cx="599010" cy="259045"/>
    <xdr:sp macro="" textlink="">
      <xdr:nvSpPr>
        <xdr:cNvPr id="168" name="民生費最小値テキスト"/>
        <xdr:cNvSpPr txBox="1"/>
      </xdr:nvSpPr>
      <xdr:spPr>
        <a:xfrm>
          <a:off x="4686300" y="1335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151279</xdr:rowOff>
    </xdr:from>
    <xdr:to>
      <xdr:col>24</xdr:col>
      <xdr:colOff>152400</xdr:colOff>
      <xdr:row>77</xdr:row>
      <xdr:rowOff>151279</xdr:rowOff>
    </xdr:to>
    <xdr:cxnSp macro="">
      <xdr:nvCxnSpPr>
        <xdr:cNvPr id="169" name="直線コネクタ 168"/>
        <xdr:cNvCxnSpPr/>
      </xdr:nvCxnSpPr>
      <xdr:spPr>
        <a:xfrm>
          <a:off x="4546600" y="1335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25267</xdr:rowOff>
    </xdr:from>
    <xdr:ext cx="599010" cy="259045"/>
    <xdr:sp macro="" textlink="">
      <xdr:nvSpPr>
        <xdr:cNvPr id="170" name="民生費最大値テキスト"/>
        <xdr:cNvSpPr txBox="1"/>
      </xdr:nvSpPr>
      <xdr:spPr>
        <a:xfrm>
          <a:off x="4686300" y="1202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702,079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78590</xdr:rowOff>
    </xdr:from>
    <xdr:to>
      <xdr:col>24</xdr:col>
      <xdr:colOff>152400</xdr:colOff>
      <xdr:row>71</xdr:row>
      <xdr:rowOff>78590</xdr:rowOff>
    </xdr:to>
    <xdr:cxnSp macro="">
      <xdr:nvCxnSpPr>
        <xdr:cNvPr id="171" name="直線コネクタ 170"/>
        <xdr:cNvCxnSpPr/>
      </xdr:nvCxnSpPr>
      <xdr:spPr>
        <a:xfrm>
          <a:off x="4546600" y="1225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70358</xdr:rowOff>
    </xdr:from>
    <xdr:to>
      <xdr:col>24</xdr:col>
      <xdr:colOff>63500</xdr:colOff>
      <xdr:row>76</xdr:row>
      <xdr:rowOff>107896</xdr:rowOff>
    </xdr:to>
    <xdr:cxnSp macro="">
      <xdr:nvCxnSpPr>
        <xdr:cNvPr id="172" name="直線コネクタ 171"/>
        <xdr:cNvCxnSpPr/>
      </xdr:nvCxnSpPr>
      <xdr:spPr>
        <a:xfrm flipV="1">
          <a:off x="3797300" y="13100558"/>
          <a:ext cx="838200" cy="3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37854</xdr:rowOff>
    </xdr:from>
    <xdr:ext cx="599010" cy="259045"/>
    <xdr:sp macro="" textlink="">
      <xdr:nvSpPr>
        <xdr:cNvPr id="173" name="民生費平均値テキスト"/>
        <xdr:cNvSpPr txBox="1"/>
      </xdr:nvSpPr>
      <xdr:spPr>
        <a:xfrm>
          <a:off x="4686300" y="13068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59427</xdr:rowOff>
    </xdr:from>
    <xdr:to>
      <xdr:col>24</xdr:col>
      <xdr:colOff>114300</xdr:colOff>
      <xdr:row>76</xdr:row>
      <xdr:rowOff>161027</xdr:rowOff>
    </xdr:to>
    <xdr:sp macro="" textlink="">
      <xdr:nvSpPr>
        <xdr:cNvPr id="174" name="フローチャート: 判断 173"/>
        <xdr:cNvSpPr/>
      </xdr:nvSpPr>
      <xdr:spPr>
        <a:xfrm>
          <a:off x="45847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107896</xdr:rowOff>
    </xdr:from>
    <xdr:to>
      <xdr:col>19</xdr:col>
      <xdr:colOff>177800</xdr:colOff>
      <xdr:row>76</xdr:row>
      <xdr:rowOff>167681</xdr:rowOff>
    </xdr:to>
    <xdr:cxnSp macro="">
      <xdr:nvCxnSpPr>
        <xdr:cNvPr id="175" name="直線コネクタ 174"/>
        <xdr:cNvCxnSpPr/>
      </xdr:nvCxnSpPr>
      <xdr:spPr>
        <a:xfrm flipV="1">
          <a:off x="2908300" y="13138096"/>
          <a:ext cx="889000" cy="5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140591</xdr:rowOff>
    </xdr:from>
    <xdr:to>
      <xdr:col>20</xdr:col>
      <xdr:colOff>38100</xdr:colOff>
      <xdr:row>77</xdr:row>
      <xdr:rowOff>70741</xdr:rowOff>
    </xdr:to>
    <xdr:sp macro="" textlink="">
      <xdr:nvSpPr>
        <xdr:cNvPr id="176" name="フローチャート: 判断 175"/>
        <xdr:cNvSpPr/>
      </xdr:nvSpPr>
      <xdr:spPr>
        <a:xfrm>
          <a:off x="3746500" y="1317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61868</xdr:rowOff>
    </xdr:from>
    <xdr:ext cx="599010" cy="259045"/>
    <xdr:sp macro="" textlink="">
      <xdr:nvSpPr>
        <xdr:cNvPr id="177" name="テキスト ボックス 176"/>
        <xdr:cNvSpPr txBox="1"/>
      </xdr:nvSpPr>
      <xdr:spPr>
        <a:xfrm>
          <a:off x="3497795" y="13263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82367</xdr:rowOff>
    </xdr:from>
    <xdr:to>
      <xdr:col>15</xdr:col>
      <xdr:colOff>50800</xdr:colOff>
      <xdr:row>76</xdr:row>
      <xdr:rowOff>167681</xdr:rowOff>
    </xdr:to>
    <xdr:cxnSp macro="">
      <xdr:nvCxnSpPr>
        <xdr:cNvPr id="178" name="直線コネクタ 177"/>
        <xdr:cNvCxnSpPr/>
      </xdr:nvCxnSpPr>
      <xdr:spPr>
        <a:xfrm>
          <a:off x="2019300" y="13112567"/>
          <a:ext cx="889000" cy="8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151228</xdr:rowOff>
    </xdr:from>
    <xdr:to>
      <xdr:col>15</xdr:col>
      <xdr:colOff>101600</xdr:colOff>
      <xdr:row>77</xdr:row>
      <xdr:rowOff>81378</xdr:rowOff>
    </xdr:to>
    <xdr:sp macro="" textlink="">
      <xdr:nvSpPr>
        <xdr:cNvPr id="179" name="フローチャート: 判断 178"/>
        <xdr:cNvSpPr/>
      </xdr:nvSpPr>
      <xdr:spPr>
        <a:xfrm>
          <a:off x="2857500" y="1318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72505</xdr:rowOff>
    </xdr:from>
    <xdr:ext cx="599010" cy="259045"/>
    <xdr:sp macro="" textlink="">
      <xdr:nvSpPr>
        <xdr:cNvPr id="180" name="テキスト ボックス 179"/>
        <xdr:cNvSpPr txBox="1"/>
      </xdr:nvSpPr>
      <xdr:spPr>
        <a:xfrm>
          <a:off x="2608795" y="13274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82367</xdr:rowOff>
    </xdr:from>
    <xdr:to>
      <xdr:col>10</xdr:col>
      <xdr:colOff>114300</xdr:colOff>
      <xdr:row>76</xdr:row>
      <xdr:rowOff>122050</xdr:rowOff>
    </xdr:to>
    <xdr:cxnSp macro="">
      <xdr:nvCxnSpPr>
        <xdr:cNvPr id="181" name="直線コネクタ 180"/>
        <xdr:cNvCxnSpPr/>
      </xdr:nvCxnSpPr>
      <xdr:spPr>
        <a:xfrm flipV="1">
          <a:off x="1130300" y="13112567"/>
          <a:ext cx="889000" cy="3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143793</xdr:rowOff>
    </xdr:from>
    <xdr:to>
      <xdr:col>10</xdr:col>
      <xdr:colOff>165100</xdr:colOff>
      <xdr:row>77</xdr:row>
      <xdr:rowOff>73943</xdr:rowOff>
    </xdr:to>
    <xdr:sp macro="" textlink="">
      <xdr:nvSpPr>
        <xdr:cNvPr id="182" name="フローチャート: 判断 181"/>
        <xdr:cNvSpPr/>
      </xdr:nvSpPr>
      <xdr:spPr>
        <a:xfrm>
          <a:off x="1968500" y="1317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65070</xdr:rowOff>
    </xdr:from>
    <xdr:ext cx="599010" cy="259045"/>
    <xdr:sp macro="" textlink="">
      <xdr:nvSpPr>
        <xdr:cNvPr id="183" name="テキスト ボックス 182"/>
        <xdr:cNvSpPr txBox="1"/>
      </xdr:nvSpPr>
      <xdr:spPr>
        <a:xfrm>
          <a:off x="1719795" y="13266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159102</xdr:rowOff>
    </xdr:from>
    <xdr:to>
      <xdr:col>6</xdr:col>
      <xdr:colOff>38100</xdr:colOff>
      <xdr:row>77</xdr:row>
      <xdr:rowOff>89252</xdr:rowOff>
    </xdr:to>
    <xdr:sp macro="" textlink="">
      <xdr:nvSpPr>
        <xdr:cNvPr id="184" name="フローチャート: 判断 183"/>
        <xdr:cNvSpPr/>
      </xdr:nvSpPr>
      <xdr:spPr>
        <a:xfrm>
          <a:off x="1079500" y="13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80379</xdr:rowOff>
    </xdr:from>
    <xdr:ext cx="599010" cy="259045"/>
    <xdr:sp macro="" textlink="">
      <xdr:nvSpPr>
        <xdr:cNvPr id="185" name="テキスト ボックス 184"/>
        <xdr:cNvSpPr txBox="1"/>
      </xdr:nvSpPr>
      <xdr:spPr>
        <a:xfrm>
          <a:off x="830795" y="13282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19558</xdr:rowOff>
    </xdr:from>
    <xdr:to>
      <xdr:col>24</xdr:col>
      <xdr:colOff>114300</xdr:colOff>
      <xdr:row>76</xdr:row>
      <xdr:rowOff>121158</xdr:rowOff>
    </xdr:to>
    <xdr:sp macro="" textlink="">
      <xdr:nvSpPr>
        <xdr:cNvPr id="191" name="楕円 190"/>
        <xdr:cNvSpPr/>
      </xdr:nvSpPr>
      <xdr:spPr>
        <a:xfrm>
          <a:off x="4584700" y="1304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42435</xdr:rowOff>
    </xdr:from>
    <xdr:ext cx="599010" cy="259045"/>
    <xdr:sp macro="" textlink="">
      <xdr:nvSpPr>
        <xdr:cNvPr id="192" name="民生費該当値テキスト"/>
        <xdr:cNvSpPr txBox="1"/>
      </xdr:nvSpPr>
      <xdr:spPr>
        <a:xfrm>
          <a:off x="4686300" y="12901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57096</xdr:rowOff>
    </xdr:from>
    <xdr:to>
      <xdr:col>20</xdr:col>
      <xdr:colOff>38100</xdr:colOff>
      <xdr:row>76</xdr:row>
      <xdr:rowOff>158696</xdr:rowOff>
    </xdr:to>
    <xdr:sp macro="" textlink="">
      <xdr:nvSpPr>
        <xdr:cNvPr id="193" name="楕円 192"/>
        <xdr:cNvSpPr/>
      </xdr:nvSpPr>
      <xdr:spPr>
        <a:xfrm>
          <a:off x="3746500" y="1308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3773</xdr:rowOff>
    </xdr:from>
    <xdr:ext cx="599010" cy="259045"/>
    <xdr:sp macro="" textlink="">
      <xdr:nvSpPr>
        <xdr:cNvPr id="194" name="テキスト ボックス 193"/>
        <xdr:cNvSpPr txBox="1"/>
      </xdr:nvSpPr>
      <xdr:spPr>
        <a:xfrm>
          <a:off x="3497795" y="1286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116881</xdr:rowOff>
    </xdr:from>
    <xdr:to>
      <xdr:col>15</xdr:col>
      <xdr:colOff>101600</xdr:colOff>
      <xdr:row>77</xdr:row>
      <xdr:rowOff>47031</xdr:rowOff>
    </xdr:to>
    <xdr:sp macro="" textlink="">
      <xdr:nvSpPr>
        <xdr:cNvPr id="195" name="楕円 194"/>
        <xdr:cNvSpPr/>
      </xdr:nvSpPr>
      <xdr:spPr>
        <a:xfrm>
          <a:off x="2857500" y="1314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63557</xdr:rowOff>
    </xdr:from>
    <xdr:ext cx="599010" cy="259045"/>
    <xdr:sp macro="" textlink="">
      <xdr:nvSpPr>
        <xdr:cNvPr id="196" name="テキスト ボックス 195"/>
        <xdr:cNvSpPr txBox="1"/>
      </xdr:nvSpPr>
      <xdr:spPr>
        <a:xfrm>
          <a:off x="2608795" y="12922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31567</xdr:rowOff>
    </xdr:from>
    <xdr:to>
      <xdr:col>10</xdr:col>
      <xdr:colOff>165100</xdr:colOff>
      <xdr:row>76</xdr:row>
      <xdr:rowOff>133167</xdr:rowOff>
    </xdr:to>
    <xdr:sp macro="" textlink="">
      <xdr:nvSpPr>
        <xdr:cNvPr id="197" name="楕円 196"/>
        <xdr:cNvSpPr/>
      </xdr:nvSpPr>
      <xdr:spPr>
        <a:xfrm>
          <a:off x="1968500" y="1306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149694</xdr:rowOff>
    </xdr:from>
    <xdr:ext cx="599010" cy="259045"/>
    <xdr:sp macro="" textlink="">
      <xdr:nvSpPr>
        <xdr:cNvPr id="198" name="テキスト ボックス 197"/>
        <xdr:cNvSpPr txBox="1"/>
      </xdr:nvSpPr>
      <xdr:spPr>
        <a:xfrm>
          <a:off x="1719795" y="12836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71250</xdr:rowOff>
    </xdr:from>
    <xdr:to>
      <xdr:col>6</xdr:col>
      <xdr:colOff>38100</xdr:colOff>
      <xdr:row>77</xdr:row>
      <xdr:rowOff>1400</xdr:rowOff>
    </xdr:to>
    <xdr:sp macro="" textlink="">
      <xdr:nvSpPr>
        <xdr:cNvPr id="199" name="楕円 198"/>
        <xdr:cNvSpPr/>
      </xdr:nvSpPr>
      <xdr:spPr>
        <a:xfrm>
          <a:off x="1079500" y="1310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17927</xdr:rowOff>
    </xdr:from>
    <xdr:ext cx="599010" cy="259045"/>
    <xdr:sp macro="" textlink="">
      <xdr:nvSpPr>
        <xdr:cNvPr id="200" name="テキスト ボックス 199"/>
        <xdr:cNvSpPr txBox="1"/>
      </xdr:nvSpPr>
      <xdr:spPr>
        <a:xfrm>
          <a:off x="830795" y="1287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24366</xdr:rowOff>
    </xdr:from>
    <xdr:to>
      <xdr:col>24</xdr:col>
      <xdr:colOff>62865</xdr:colOff>
      <xdr:row>98</xdr:row>
      <xdr:rowOff>70453</xdr:rowOff>
    </xdr:to>
    <xdr:cxnSp macro="">
      <xdr:nvCxnSpPr>
        <xdr:cNvPr id="222" name="直線コネクタ 221"/>
        <xdr:cNvCxnSpPr/>
      </xdr:nvCxnSpPr>
      <xdr:spPr>
        <a:xfrm flipV="1">
          <a:off x="4633595" y="15626316"/>
          <a:ext cx="1270" cy="124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74280</xdr:rowOff>
    </xdr:from>
    <xdr:ext cx="534377" cy="259045"/>
    <xdr:sp macro="" textlink="">
      <xdr:nvSpPr>
        <xdr:cNvPr id="223" name="衛生費最小値テキスト"/>
        <xdr:cNvSpPr txBox="1"/>
      </xdr:nvSpPr>
      <xdr:spPr>
        <a:xfrm>
          <a:off x="4686300" y="1687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70453</xdr:rowOff>
    </xdr:from>
    <xdr:to>
      <xdr:col>24</xdr:col>
      <xdr:colOff>152400</xdr:colOff>
      <xdr:row>98</xdr:row>
      <xdr:rowOff>70453</xdr:rowOff>
    </xdr:to>
    <xdr:cxnSp macro="">
      <xdr:nvCxnSpPr>
        <xdr:cNvPr id="224" name="直線コネクタ 223"/>
        <xdr:cNvCxnSpPr/>
      </xdr:nvCxnSpPr>
      <xdr:spPr>
        <a:xfrm>
          <a:off x="4546600" y="1687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142493</xdr:rowOff>
    </xdr:from>
    <xdr:ext cx="599010" cy="259045"/>
    <xdr:sp macro="" textlink="">
      <xdr:nvSpPr>
        <xdr:cNvPr id="225" name="衛生費最大値テキスト"/>
        <xdr:cNvSpPr txBox="1"/>
      </xdr:nvSpPr>
      <xdr:spPr>
        <a:xfrm>
          <a:off x="4686300" y="154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575,452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24366</xdr:rowOff>
    </xdr:from>
    <xdr:to>
      <xdr:col>24</xdr:col>
      <xdr:colOff>152400</xdr:colOff>
      <xdr:row>91</xdr:row>
      <xdr:rowOff>24366</xdr:rowOff>
    </xdr:to>
    <xdr:cxnSp macro="">
      <xdr:nvCxnSpPr>
        <xdr:cNvPr id="226" name="直線コネクタ 225"/>
        <xdr:cNvCxnSpPr/>
      </xdr:nvCxnSpPr>
      <xdr:spPr>
        <a:xfrm>
          <a:off x="4546600" y="1562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43692</xdr:rowOff>
    </xdr:from>
    <xdr:to>
      <xdr:col>24</xdr:col>
      <xdr:colOff>63500</xdr:colOff>
      <xdr:row>96</xdr:row>
      <xdr:rowOff>85675</xdr:rowOff>
    </xdr:to>
    <xdr:cxnSp macro="">
      <xdr:nvCxnSpPr>
        <xdr:cNvPr id="227" name="直線コネクタ 226"/>
        <xdr:cNvCxnSpPr/>
      </xdr:nvCxnSpPr>
      <xdr:spPr>
        <a:xfrm flipV="1">
          <a:off x="3797300" y="16502892"/>
          <a:ext cx="838200" cy="4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120229</xdr:rowOff>
    </xdr:from>
    <xdr:ext cx="599010" cy="259045"/>
    <xdr:sp macro="" textlink="">
      <xdr:nvSpPr>
        <xdr:cNvPr id="228" name="衛生費平均値テキスト"/>
        <xdr:cNvSpPr txBox="1"/>
      </xdr:nvSpPr>
      <xdr:spPr>
        <a:xfrm>
          <a:off x="4686300" y="165794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141802</xdr:rowOff>
    </xdr:from>
    <xdr:to>
      <xdr:col>24</xdr:col>
      <xdr:colOff>114300</xdr:colOff>
      <xdr:row>97</xdr:row>
      <xdr:rowOff>71952</xdr:rowOff>
    </xdr:to>
    <xdr:sp macro="" textlink="">
      <xdr:nvSpPr>
        <xdr:cNvPr id="229" name="フローチャート: 判断 228"/>
        <xdr:cNvSpPr/>
      </xdr:nvSpPr>
      <xdr:spPr>
        <a:xfrm>
          <a:off x="45847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85675</xdr:rowOff>
    </xdr:from>
    <xdr:to>
      <xdr:col>19</xdr:col>
      <xdr:colOff>177800</xdr:colOff>
      <xdr:row>96</xdr:row>
      <xdr:rowOff>107806</xdr:rowOff>
    </xdr:to>
    <xdr:cxnSp macro="">
      <xdr:nvCxnSpPr>
        <xdr:cNvPr id="230" name="直線コネクタ 229"/>
        <xdr:cNvCxnSpPr/>
      </xdr:nvCxnSpPr>
      <xdr:spPr>
        <a:xfrm flipV="1">
          <a:off x="2908300" y="16544875"/>
          <a:ext cx="889000" cy="2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59328</xdr:rowOff>
    </xdr:from>
    <xdr:to>
      <xdr:col>20</xdr:col>
      <xdr:colOff>38100</xdr:colOff>
      <xdr:row>97</xdr:row>
      <xdr:rowOff>160928</xdr:rowOff>
    </xdr:to>
    <xdr:sp macro="" textlink="">
      <xdr:nvSpPr>
        <xdr:cNvPr id="231" name="フローチャート: 判断 230"/>
        <xdr:cNvSpPr/>
      </xdr:nvSpPr>
      <xdr:spPr>
        <a:xfrm>
          <a:off x="3746500" y="1668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152055</xdr:rowOff>
    </xdr:from>
    <xdr:ext cx="534377" cy="259045"/>
    <xdr:sp macro="" textlink="">
      <xdr:nvSpPr>
        <xdr:cNvPr id="232" name="テキスト ボックス 231"/>
        <xdr:cNvSpPr txBox="1"/>
      </xdr:nvSpPr>
      <xdr:spPr>
        <a:xfrm>
          <a:off x="3530111" y="1678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107806</xdr:rowOff>
    </xdr:from>
    <xdr:to>
      <xdr:col>15</xdr:col>
      <xdr:colOff>50800</xdr:colOff>
      <xdr:row>96</xdr:row>
      <xdr:rowOff>114960</xdr:rowOff>
    </xdr:to>
    <xdr:cxnSp macro="">
      <xdr:nvCxnSpPr>
        <xdr:cNvPr id="233" name="直線コネクタ 232"/>
        <xdr:cNvCxnSpPr/>
      </xdr:nvCxnSpPr>
      <xdr:spPr>
        <a:xfrm flipV="1">
          <a:off x="2019300" y="16567006"/>
          <a:ext cx="889000" cy="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70772</xdr:rowOff>
    </xdr:from>
    <xdr:to>
      <xdr:col>15</xdr:col>
      <xdr:colOff>101600</xdr:colOff>
      <xdr:row>98</xdr:row>
      <xdr:rowOff>922</xdr:rowOff>
    </xdr:to>
    <xdr:sp macro="" textlink="">
      <xdr:nvSpPr>
        <xdr:cNvPr id="234" name="フローチャート: 判断 233"/>
        <xdr:cNvSpPr/>
      </xdr:nvSpPr>
      <xdr:spPr>
        <a:xfrm>
          <a:off x="2857500" y="1670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163499</xdr:rowOff>
    </xdr:from>
    <xdr:ext cx="534377" cy="259045"/>
    <xdr:sp macro="" textlink="">
      <xdr:nvSpPr>
        <xdr:cNvPr id="235" name="テキスト ボックス 234"/>
        <xdr:cNvSpPr txBox="1"/>
      </xdr:nvSpPr>
      <xdr:spPr>
        <a:xfrm>
          <a:off x="2641111" y="1679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114960</xdr:rowOff>
    </xdr:from>
    <xdr:to>
      <xdr:col>10</xdr:col>
      <xdr:colOff>114300</xdr:colOff>
      <xdr:row>96</xdr:row>
      <xdr:rowOff>166219</xdr:rowOff>
    </xdr:to>
    <xdr:cxnSp macro="">
      <xdr:nvCxnSpPr>
        <xdr:cNvPr id="236" name="直線コネクタ 235"/>
        <xdr:cNvCxnSpPr/>
      </xdr:nvCxnSpPr>
      <xdr:spPr>
        <a:xfrm flipV="1">
          <a:off x="1130300" y="16574160"/>
          <a:ext cx="889000" cy="5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63629</xdr:rowOff>
    </xdr:from>
    <xdr:to>
      <xdr:col>10</xdr:col>
      <xdr:colOff>165100</xdr:colOff>
      <xdr:row>97</xdr:row>
      <xdr:rowOff>165229</xdr:rowOff>
    </xdr:to>
    <xdr:sp macro="" textlink="">
      <xdr:nvSpPr>
        <xdr:cNvPr id="237" name="フローチャート: 判断 236"/>
        <xdr:cNvSpPr/>
      </xdr:nvSpPr>
      <xdr:spPr>
        <a:xfrm>
          <a:off x="1968500" y="1669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156356</xdr:rowOff>
    </xdr:from>
    <xdr:ext cx="534377" cy="259045"/>
    <xdr:sp macro="" textlink="">
      <xdr:nvSpPr>
        <xdr:cNvPr id="238" name="テキスト ボックス 237"/>
        <xdr:cNvSpPr txBox="1"/>
      </xdr:nvSpPr>
      <xdr:spPr>
        <a:xfrm>
          <a:off x="1752111" y="1678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74118</xdr:rowOff>
    </xdr:from>
    <xdr:to>
      <xdr:col>6</xdr:col>
      <xdr:colOff>38100</xdr:colOff>
      <xdr:row>98</xdr:row>
      <xdr:rowOff>4268</xdr:rowOff>
    </xdr:to>
    <xdr:sp macro="" textlink="">
      <xdr:nvSpPr>
        <xdr:cNvPr id="239" name="フローチャート: 判断 238"/>
        <xdr:cNvSpPr/>
      </xdr:nvSpPr>
      <xdr:spPr>
        <a:xfrm>
          <a:off x="1079500" y="16704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166845</xdr:rowOff>
    </xdr:from>
    <xdr:ext cx="534377" cy="259045"/>
    <xdr:sp macro="" textlink="">
      <xdr:nvSpPr>
        <xdr:cNvPr id="240" name="テキスト ボックス 239"/>
        <xdr:cNvSpPr txBox="1"/>
      </xdr:nvSpPr>
      <xdr:spPr>
        <a:xfrm>
          <a:off x="863111" y="1679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164342</xdr:rowOff>
    </xdr:from>
    <xdr:to>
      <xdr:col>24</xdr:col>
      <xdr:colOff>114300</xdr:colOff>
      <xdr:row>96</xdr:row>
      <xdr:rowOff>94492</xdr:rowOff>
    </xdr:to>
    <xdr:sp macro="" textlink="">
      <xdr:nvSpPr>
        <xdr:cNvPr id="246" name="楕円 245"/>
        <xdr:cNvSpPr/>
      </xdr:nvSpPr>
      <xdr:spPr>
        <a:xfrm>
          <a:off x="4584700" y="1645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15769</xdr:rowOff>
    </xdr:from>
    <xdr:ext cx="599010" cy="259045"/>
    <xdr:sp macro="" textlink="">
      <xdr:nvSpPr>
        <xdr:cNvPr id="247" name="衛生費該当値テキスト"/>
        <xdr:cNvSpPr txBox="1"/>
      </xdr:nvSpPr>
      <xdr:spPr>
        <a:xfrm>
          <a:off x="4686300" y="16303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34875</xdr:rowOff>
    </xdr:from>
    <xdr:to>
      <xdr:col>20</xdr:col>
      <xdr:colOff>38100</xdr:colOff>
      <xdr:row>96</xdr:row>
      <xdr:rowOff>136475</xdr:rowOff>
    </xdr:to>
    <xdr:sp macro="" textlink="">
      <xdr:nvSpPr>
        <xdr:cNvPr id="248" name="楕円 247"/>
        <xdr:cNvSpPr/>
      </xdr:nvSpPr>
      <xdr:spPr>
        <a:xfrm>
          <a:off x="3746500" y="1649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153002</xdr:rowOff>
    </xdr:from>
    <xdr:ext cx="599010" cy="259045"/>
    <xdr:sp macro="" textlink="">
      <xdr:nvSpPr>
        <xdr:cNvPr id="249" name="テキスト ボックス 248"/>
        <xdr:cNvSpPr txBox="1"/>
      </xdr:nvSpPr>
      <xdr:spPr>
        <a:xfrm>
          <a:off x="3497795" y="16269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57006</xdr:rowOff>
    </xdr:from>
    <xdr:to>
      <xdr:col>15</xdr:col>
      <xdr:colOff>101600</xdr:colOff>
      <xdr:row>96</xdr:row>
      <xdr:rowOff>158606</xdr:rowOff>
    </xdr:to>
    <xdr:sp macro="" textlink="">
      <xdr:nvSpPr>
        <xdr:cNvPr id="250" name="楕円 249"/>
        <xdr:cNvSpPr/>
      </xdr:nvSpPr>
      <xdr:spPr>
        <a:xfrm>
          <a:off x="2857500" y="1651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3683</xdr:rowOff>
    </xdr:from>
    <xdr:ext cx="599010" cy="259045"/>
    <xdr:sp macro="" textlink="">
      <xdr:nvSpPr>
        <xdr:cNvPr id="251" name="テキスト ボックス 250"/>
        <xdr:cNvSpPr txBox="1"/>
      </xdr:nvSpPr>
      <xdr:spPr>
        <a:xfrm>
          <a:off x="2608795" y="1629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64160</xdr:rowOff>
    </xdr:from>
    <xdr:to>
      <xdr:col>10</xdr:col>
      <xdr:colOff>165100</xdr:colOff>
      <xdr:row>96</xdr:row>
      <xdr:rowOff>165760</xdr:rowOff>
    </xdr:to>
    <xdr:sp macro="" textlink="">
      <xdr:nvSpPr>
        <xdr:cNvPr id="252" name="楕円 251"/>
        <xdr:cNvSpPr/>
      </xdr:nvSpPr>
      <xdr:spPr>
        <a:xfrm>
          <a:off x="1968500" y="1652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10837</xdr:rowOff>
    </xdr:from>
    <xdr:ext cx="599010" cy="259045"/>
    <xdr:sp macro="" textlink="">
      <xdr:nvSpPr>
        <xdr:cNvPr id="253" name="テキスト ボックス 252"/>
        <xdr:cNvSpPr txBox="1"/>
      </xdr:nvSpPr>
      <xdr:spPr>
        <a:xfrm>
          <a:off x="1719795" y="1629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115419</xdr:rowOff>
    </xdr:from>
    <xdr:to>
      <xdr:col>6</xdr:col>
      <xdr:colOff>38100</xdr:colOff>
      <xdr:row>97</xdr:row>
      <xdr:rowOff>45569</xdr:rowOff>
    </xdr:to>
    <xdr:sp macro="" textlink="">
      <xdr:nvSpPr>
        <xdr:cNvPr id="254" name="楕円 253"/>
        <xdr:cNvSpPr/>
      </xdr:nvSpPr>
      <xdr:spPr>
        <a:xfrm>
          <a:off x="1079500" y="1657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62096</xdr:rowOff>
    </xdr:from>
    <xdr:ext cx="599010" cy="259045"/>
    <xdr:sp macro="" textlink="">
      <xdr:nvSpPr>
        <xdr:cNvPr id="255" name="テキスト ボックス 254"/>
        <xdr:cNvSpPr txBox="1"/>
      </xdr:nvSpPr>
      <xdr:spPr>
        <a:xfrm>
          <a:off x="830795" y="16349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161931</xdr:rowOff>
    </xdr:from>
    <xdr:to>
      <xdr:col>54</xdr:col>
      <xdr:colOff>189865</xdr:colOff>
      <xdr:row>39</xdr:row>
      <xdr:rowOff>44450</xdr:rowOff>
    </xdr:to>
    <xdr:cxnSp macro="">
      <xdr:nvCxnSpPr>
        <xdr:cNvPr id="279" name="直線コネクタ 278"/>
        <xdr:cNvCxnSpPr/>
      </xdr:nvCxnSpPr>
      <xdr:spPr>
        <a:xfrm flipV="1">
          <a:off x="10475595" y="5305431"/>
          <a:ext cx="1270" cy="142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85151</xdr:rowOff>
    </xdr:from>
    <xdr:ext cx="249299" cy="259045"/>
    <xdr:sp macro="" textlink="">
      <xdr:nvSpPr>
        <xdr:cNvPr id="280" name="労働費最小値テキスト"/>
        <xdr:cNvSpPr txBox="1"/>
      </xdr:nvSpPr>
      <xdr:spPr>
        <a:xfrm>
          <a:off x="10528300" y="6771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108608</xdr:rowOff>
    </xdr:from>
    <xdr:ext cx="534377" cy="259045"/>
    <xdr:sp macro="" textlink="">
      <xdr:nvSpPr>
        <xdr:cNvPr id="282" name="労働費最大値テキスト"/>
        <xdr:cNvSpPr txBox="1"/>
      </xdr:nvSpPr>
      <xdr:spPr>
        <a:xfrm>
          <a:off x="10528300" y="50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161931</xdr:rowOff>
    </xdr:from>
    <xdr:to>
      <xdr:col>55</xdr:col>
      <xdr:colOff>88900</xdr:colOff>
      <xdr:row>30</xdr:row>
      <xdr:rowOff>161931</xdr:rowOff>
    </xdr:to>
    <xdr:cxnSp macro="">
      <xdr:nvCxnSpPr>
        <xdr:cNvPr id="283" name="直線コネクタ 282"/>
        <xdr:cNvCxnSpPr/>
      </xdr:nvCxnSpPr>
      <xdr:spPr>
        <a:xfrm>
          <a:off x="10388600" y="530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151682</xdr:rowOff>
    </xdr:from>
    <xdr:to>
      <xdr:col>55</xdr:col>
      <xdr:colOff>0</xdr:colOff>
      <xdr:row>38</xdr:row>
      <xdr:rowOff>152750</xdr:rowOff>
    </xdr:to>
    <xdr:cxnSp macro="">
      <xdr:nvCxnSpPr>
        <xdr:cNvPr id="284" name="直線コネクタ 283"/>
        <xdr:cNvCxnSpPr/>
      </xdr:nvCxnSpPr>
      <xdr:spPr>
        <a:xfrm flipV="1">
          <a:off x="9639300" y="6666782"/>
          <a:ext cx="838200" cy="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129601</xdr:rowOff>
    </xdr:from>
    <xdr:ext cx="378565" cy="259045"/>
    <xdr:sp macro="" textlink="">
      <xdr:nvSpPr>
        <xdr:cNvPr id="285" name="労働費平均値テキスト"/>
        <xdr:cNvSpPr txBox="1"/>
      </xdr:nvSpPr>
      <xdr:spPr>
        <a:xfrm>
          <a:off x="10528300" y="66447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151174</xdr:rowOff>
    </xdr:from>
    <xdr:to>
      <xdr:col>55</xdr:col>
      <xdr:colOff>50800</xdr:colOff>
      <xdr:row>39</xdr:row>
      <xdr:rowOff>81324</xdr:rowOff>
    </xdr:to>
    <xdr:sp macro="" textlink="">
      <xdr:nvSpPr>
        <xdr:cNvPr id="286" name="フローチャート: 判断 285"/>
        <xdr:cNvSpPr/>
      </xdr:nvSpPr>
      <xdr:spPr>
        <a:xfrm>
          <a:off x="104267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152750</xdr:rowOff>
    </xdr:from>
    <xdr:to>
      <xdr:col>50</xdr:col>
      <xdr:colOff>114300</xdr:colOff>
      <xdr:row>38</xdr:row>
      <xdr:rowOff>153968</xdr:rowOff>
    </xdr:to>
    <xdr:cxnSp macro="">
      <xdr:nvCxnSpPr>
        <xdr:cNvPr id="287" name="直線コネクタ 286"/>
        <xdr:cNvCxnSpPr/>
      </xdr:nvCxnSpPr>
      <xdr:spPr>
        <a:xfrm flipV="1">
          <a:off x="8750300" y="6667850"/>
          <a:ext cx="889000" cy="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155442</xdr:rowOff>
    </xdr:from>
    <xdr:to>
      <xdr:col>50</xdr:col>
      <xdr:colOff>165100</xdr:colOff>
      <xdr:row>39</xdr:row>
      <xdr:rowOff>85592</xdr:rowOff>
    </xdr:to>
    <xdr:sp macro="" textlink="">
      <xdr:nvSpPr>
        <xdr:cNvPr id="288" name="フローチャート: 判断 287"/>
        <xdr:cNvSpPr/>
      </xdr:nvSpPr>
      <xdr:spPr>
        <a:xfrm>
          <a:off x="9588500" y="6670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76719</xdr:rowOff>
    </xdr:from>
    <xdr:ext cx="378565" cy="259045"/>
    <xdr:sp macro="" textlink="">
      <xdr:nvSpPr>
        <xdr:cNvPr id="289" name="テキスト ボックス 288"/>
        <xdr:cNvSpPr txBox="1"/>
      </xdr:nvSpPr>
      <xdr:spPr>
        <a:xfrm>
          <a:off x="9450017" y="6763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153968</xdr:rowOff>
    </xdr:from>
    <xdr:to>
      <xdr:col>45</xdr:col>
      <xdr:colOff>177800</xdr:colOff>
      <xdr:row>38</xdr:row>
      <xdr:rowOff>155131</xdr:rowOff>
    </xdr:to>
    <xdr:cxnSp macro="">
      <xdr:nvCxnSpPr>
        <xdr:cNvPr id="290" name="直線コネクタ 289"/>
        <xdr:cNvCxnSpPr/>
      </xdr:nvCxnSpPr>
      <xdr:spPr>
        <a:xfrm flipV="1">
          <a:off x="7861300" y="6669068"/>
          <a:ext cx="889000" cy="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155137</xdr:rowOff>
    </xdr:from>
    <xdr:to>
      <xdr:col>46</xdr:col>
      <xdr:colOff>38100</xdr:colOff>
      <xdr:row>39</xdr:row>
      <xdr:rowOff>85287</xdr:rowOff>
    </xdr:to>
    <xdr:sp macro="" textlink="">
      <xdr:nvSpPr>
        <xdr:cNvPr id="291" name="フローチャート: 判断 290"/>
        <xdr:cNvSpPr/>
      </xdr:nvSpPr>
      <xdr:spPr>
        <a:xfrm>
          <a:off x="8699500" y="66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76414</xdr:rowOff>
    </xdr:from>
    <xdr:ext cx="378565" cy="259045"/>
    <xdr:sp macro="" textlink="">
      <xdr:nvSpPr>
        <xdr:cNvPr id="292" name="テキスト ボックス 291"/>
        <xdr:cNvSpPr txBox="1"/>
      </xdr:nvSpPr>
      <xdr:spPr>
        <a:xfrm>
          <a:off x="8561017" y="6762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155131</xdr:rowOff>
    </xdr:from>
    <xdr:to>
      <xdr:col>41</xdr:col>
      <xdr:colOff>50800</xdr:colOff>
      <xdr:row>38</xdr:row>
      <xdr:rowOff>156616</xdr:rowOff>
    </xdr:to>
    <xdr:cxnSp macro="">
      <xdr:nvCxnSpPr>
        <xdr:cNvPr id="293" name="直線コネクタ 292"/>
        <xdr:cNvCxnSpPr/>
      </xdr:nvCxnSpPr>
      <xdr:spPr>
        <a:xfrm flipV="1">
          <a:off x="6972300" y="6670231"/>
          <a:ext cx="8890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154089</xdr:rowOff>
    </xdr:from>
    <xdr:to>
      <xdr:col>41</xdr:col>
      <xdr:colOff>101600</xdr:colOff>
      <xdr:row>39</xdr:row>
      <xdr:rowOff>84239</xdr:rowOff>
    </xdr:to>
    <xdr:sp macro="" textlink="">
      <xdr:nvSpPr>
        <xdr:cNvPr id="294" name="フローチャート: 判断 293"/>
        <xdr:cNvSpPr/>
      </xdr:nvSpPr>
      <xdr:spPr>
        <a:xfrm>
          <a:off x="7810500" y="666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75366</xdr:rowOff>
    </xdr:from>
    <xdr:ext cx="378565" cy="259045"/>
    <xdr:sp macro="" textlink="">
      <xdr:nvSpPr>
        <xdr:cNvPr id="295" name="テキスト ボックス 294"/>
        <xdr:cNvSpPr txBox="1"/>
      </xdr:nvSpPr>
      <xdr:spPr>
        <a:xfrm>
          <a:off x="7672017" y="6761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155937</xdr:rowOff>
    </xdr:from>
    <xdr:to>
      <xdr:col>36</xdr:col>
      <xdr:colOff>165100</xdr:colOff>
      <xdr:row>39</xdr:row>
      <xdr:rowOff>86087</xdr:rowOff>
    </xdr:to>
    <xdr:sp macro="" textlink="">
      <xdr:nvSpPr>
        <xdr:cNvPr id="296" name="フローチャート: 判断 295"/>
        <xdr:cNvSpPr/>
      </xdr:nvSpPr>
      <xdr:spPr>
        <a:xfrm>
          <a:off x="6921500" y="66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77214</xdr:rowOff>
    </xdr:from>
    <xdr:ext cx="378565" cy="259045"/>
    <xdr:sp macro="" textlink="">
      <xdr:nvSpPr>
        <xdr:cNvPr id="297" name="テキスト ボックス 296"/>
        <xdr:cNvSpPr txBox="1"/>
      </xdr:nvSpPr>
      <xdr:spPr>
        <a:xfrm>
          <a:off x="6783017" y="676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100882</xdr:rowOff>
    </xdr:from>
    <xdr:to>
      <xdr:col>55</xdr:col>
      <xdr:colOff>50800</xdr:colOff>
      <xdr:row>39</xdr:row>
      <xdr:rowOff>31032</xdr:rowOff>
    </xdr:to>
    <xdr:sp macro="" textlink="">
      <xdr:nvSpPr>
        <xdr:cNvPr id="303" name="楕円 302"/>
        <xdr:cNvSpPr/>
      </xdr:nvSpPr>
      <xdr:spPr>
        <a:xfrm>
          <a:off x="10426700" y="661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60260</xdr:rowOff>
    </xdr:from>
    <xdr:ext cx="469744" cy="259045"/>
    <xdr:sp macro="" textlink="">
      <xdr:nvSpPr>
        <xdr:cNvPr id="304" name="労働費該当値テキスト"/>
        <xdr:cNvSpPr txBox="1"/>
      </xdr:nvSpPr>
      <xdr:spPr>
        <a:xfrm>
          <a:off x="10528300" y="6403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101950</xdr:rowOff>
    </xdr:from>
    <xdr:to>
      <xdr:col>50</xdr:col>
      <xdr:colOff>165100</xdr:colOff>
      <xdr:row>39</xdr:row>
      <xdr:rowOff>32100</xdr:rowOff>
    </xdr:to>
    <xdr:sp macro="" textlink="">
      <xdr:nvSpPr>
        <xdr:cNvPr id="305" name="楕円 304"/>
        <xdr:cNvSpPr/>
      </xdr:nvSpPr>
      <xdr:spPr>
        <a:xfrm>
          <a:off x="9588500" y="661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48626</xdr:rowOff>
    </xdr:from>
    <xdr:ext cx="469744" cy="259045"/>
    <xdr:sp macro="" textlink="">
      <xdr:nvSpPr>
        <xdr:cNvPr id="306" name="テキスト ボックス 305"/>
        <xdr:cNvSpPr txBox="1"/>
      </xdr:nvSpPr>
      <xdr:spPr>
        <a:xfrm>
          <a:off x="9404428" y="6392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103168</xdr:rowOff>
    </xdr:from>
    <xdr:to>
      <xdr:col>46</xdr:col>
      <xdr:colOff>38100</xdr:colOff>
      <xdr:row>39</xdr:row>
      <xdr:rowOff>33318</xdr:rowOff>
    </xdr:to>
    <xdr:sp macro="" textlink="">
      <xdr:nvSpPr>
        <xdr:cNvPr id="307" name="楕円 306"/>
        <xdr:cNvSpPr/>
      </xdr:nvSpPr>
      <xdr:spPr>
        <a:xfrm>
          <a:off x="8699500" y="661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49846</xdr:rowOff>
    </xdr:from>
    <xdr:ext cx="469744" cy="259045"/>
    <xdr:sp macro="" textlink="">
      <xdr:nvSpPr>
        <xdr:cNvPr id="308" name="テキスト ボックス 307"/>
        <xdr:cNvSpPr txBox="1"/>
      </xdr:nvSpPr>
      <xdr:spPr>
        <a:xfrm>
          <a:off x="8515428" y="639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104331</xdr:rowOff>
    </xdr:from>
    <xdr:to>
      <xdr:col>41</xdr:col>
      <xdr:colOff>101600</xdr:colOff>
      <xdr:row>39</xdr:row>
      <xdr:rowOff>34481</xdr:rowOff>
    </xdr:to>
    <xdr:sp macro="" textlink="">
      <xdr:nvSpPr>
        <xdr:cNvPr id="309" name="楕円 308"/>
        <xdr:cNvSpPr/>
      </xdr:nvSpPr>
      <xdr:spPr>
        <a:xfrm>
          <a:off x="7810500" y="661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51007</xdr:rowOff>
    </xdr:from>
    <xdr:ext cx="469744" cy="259045"/>
    <xdr:sp macro="" textlink="">
      <xdr:nvSpPr>
        <xdr:cNvPr id="310" name="テキスト ボックス 309"/>
        <xdr:cNvSpPr txBox="1"/>
      </xdr:nvSpPr>
      <xdr:spPr>
        <a:xfrm>
          <a:off x="7626428" y="639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105816</xdr:rowOff>
    </xdr:from>
    <xdr:to>
      <xdr:col>36</xdr:col>
      <xdr:colOff>165100</xdr:colOff>
      <xdr:row>39</xdr:row>
      <xdr:rowOff>35966</xdr:rowOff>
    </xdr:to>
    <xdr:sp macro="" textlink="">
      <xdr:nvSpPr>
        <xdr:cNvPr id="311" name="楕円 310"/>
        <xdr:cNvSpPr/>
      </xdr:nvSpPr>
      <xdr:spPr>
        <a:xfrm>
          <a:off x="6921500" y="662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52493</xdr:rowOff>
    </xdr:from>
    <xdr:ext cx="469744" cy="259045"/>
    <xdr:sp macro="" textlink="">
      <xdr:nvSpPr>
        <xdr:cNvPr id="312" name="テキスト ボックス 311"/>
        <xdr:cNvSpPr txBox="1"/>
      </xdr:nvSpPr>
      <xdr:spPr>
        <a:xfrm>
          <a:off x="6737428" y="639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150230</xdr:rowOff>
    </xdr:from>
    <xdr:to>
      <xdr:col>54</xdr:col>
      <xdr:colOff>189865</xdr:colOff>
      <xdr:row>58</xdr:row>
      <xdr:rowOff>130706</xdr:rowOff>
    </xdr:to>
    <xdr:cxnSp macro="">
      <xdr:nvCxnSpPr>
        <xdr:cNvPr id="334" name="直線コネクタ 333"/>
        <xdr:cNvCxnSpPr/>
      </xdr:nvCxnSpPr>
      <xdr:spPr>
        <a:xfrm flipV="1">
          <a:off x="10475595" y="8894180"/>
          <a:ext cx="1270" cy="1180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134533</xdr:rowOff>
    </xdr:from>
    <xdr:ext cx="534377" cy="259045"/>
    <xdr:sp macro="" textlink="">
      <xdr:nvSpPr>
        <xdr:cNvPr id="335" name="農林水産業費最小値テキスト"/>
        <xdr:cNvSpPr txBox="1"/>
      </xdr:nvSpPr>
      <xdr:spPr>
        <a:xfrm>
          <a:off x="10528300" y="1007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130706</xdr:rowOff>
    </xdr:from>
    <xdr:to>
      <xdr:col>55</xdr:col>
      <xdr:colOff>88900</xdr:colOff>
      <xdr:row>58</xdr:row>
      <xdr:rowOff>130706</xdr:rowOff>
    </xdr:to>
    <xdr:cxnSp macro="">
      <xdr:nvCxnSpPr>
        <xdr:cNvPr id="336" name="直線コネクタ 335"/>
        <xdr:cNvCxnSpPr/>
      </xdr:nvCxnSpPr>
      <xdr:spPr>
        <a:xfrm>
          <a:off x="10388600" y="1007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96907</xdr:rowOff>
    </xdr:from>
    <xdr:ext cx="690189" cy="259045"/>
    <xdr:sp macro="" textlink="">
      <xdr:nvSpPr>
        <xdr:cNvPr id="337" name="農林水産業費最大値テキスト"/>
        <xdr:cNvSpPr txBox="1"/>
      </xdr:nvSpPr>
      <xdr:spPr>
        <a:xfrm>
          <a:off x="10528300" y="8669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150230</xdr:rowOff>
    </xdr:from>
    <xdr:to>
      <xdr:col>55</xdr:col>
      <xdr:colOff>88900</xdr:colOff>
      <xdr:row>51</xdr:row>
      <xdr:rowOff>150230</xdr:rowOff>
    </xdr:to>
    <xdr:cxnSp macro="">
      <xdr:nvCxnSpPr>
        <xdr:cNvPr id="338" name="直線コネクタ 337"/>
        <xdr:cNvCxnSpPr/>
      </xdr:nvCxnSpPr>
      <xdr:spPr>
        <a:xfrm>
          <a:off x="10388600" y="889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85433</xdr:rowOff>
    </xdr:from>
    <xdr:to>
      <xdr:col>55</xdr:col>
      <xdr:colOff>0</xdr:colOff>
      <xdr:row>58</xdr:row>
      <xdr:rowOff>88878</xdr:rowOff>
    </xdr:to>
    <xdr:cxnSp macro="">
      <xdr:nvCxnSpPr>
        <xdr:cNvPr id="339" name="直線コネクタ 338"/>
        <xdr:cNvCxnSpPr/>
      </xdr:nvCxnSpPr>
      <xdr:spPr>
        <a:xfrm>
          <a:off x="9639300" y="10029533"/>
          <a:ext cx="838200" cy="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38630</xdr:rowOff>
    </xdr:from>
    <xdr:ext cx="599010" cy="259045"/>
    <xdr:sp macro="" textlink="">
      <xdr:nvSpPr>
        <xdr:cNvPr id="340" name="農林水産業費平均値テキスト"/>
        <xdr:cNvSpPr txBox="1"/>
      </xdr:nvSpPr>
      <xdr:spPr>
        <a:xfrm>
          <a:off x="10528300" y="9811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15753</xdr:rowOff>
    </xdr:from>
    <xdr:to>
      <xdr:col>55</xdr:col>
      <xdr:colOff>50800</xdr:colOff>
      <xdr:row>58</xdr:row>
      <xdr:rowOff>117353</xdr:rowOff>
    </xdr:to>
    <xdr:sp macro="" textlink="">
      <xdr:nvSpPr>
        <xdr:cNvPr id="341" name="フローチャート: 判断 340"/>
        <xdr:cNvSpPr/>
      </xdr:nvSpPr>
      <xdr:spPr>
        <a:xfrm>
          <a:off x="104267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76901</xdr:rowOff>
    </xdr:from>
    <xdr:to>
      <xdr:col>50</xdr:col>
      <xdr:colOff>114300</xdr:colOff>
      <xdr:row>58</xdr:row>
      <xdr:rowOff>85433</xdr:rowOff>
    </xdr:to>
    <xdr:cxnSp macro="">
      <xdr:nvCxnSpPr>
        <xdr:cNvPr id="342" name="直線コネクタ 341"/>
        <xdr:cNvCxnSpPr/>
      </xdr:nvCxnSpPr>
      <xdr:spPr>
        <a:xfrm>
          <a:off x="8750300" y="10021001"/>
          <a:ext cx="889000" cy="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40698</xdr:rowOff>
    </xdr:from>
    <xdr:to>
      <xdr:col>50</xdr:col>
      <xdr:colOff>165100</xdr:colOff>
      <xdr:row>58</xdr:row>
      <xdr:rowOff>142298</xdr:rowOff>
    </xdr:to>
    <xdr:sp macro="" textlink="">
      <xdr:nvSpPr>
        <xdr:cNvPr id="343" name="フローチャート: 判断 342"/>
        <xdr:cNvSpPr/>
      </xdr:nvSpPr>
      <xdr:spPr>
        <a:xfrm>
          <a:off x="9588500" y="998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133425</xdr:rowOff>
    </xdr:from>
    <xdr:ext cx="599010" cy="259045"/>
    <xdr:sp macro="" textlink="">
      <xdr:nvSpPr>
        <xdr:cNvPr id="344" name="テキスト ボックス 343"/>
        <xdr:cNvSpPr txBox="1"/>
      </xdr:nvSpPr>
      <xdr:spPr>
        <a:xfrm>
          <a:off x="9339795" y="1007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46830</xdr:rowOff>
    </xdr:from>
    <xdr:to>
      <xdr:col>45</xdr:col>
      <xdr:colOff>177800</xdr:colOff>
      <xdr:row>58</xdr:row>
      <xdr:rowOff>76901</xdr:rowOff>
    </xdr:to>
    <xdr:cxnSp macro="">
      <xdr:nvCxnSpPr>
        <xdr:cNvPr id="345" name="直線コネクタ 344"/>
        <xdr:cNvCxnSpPr/>
      </xdr:nvCxnSpPr>
      <xdr:spPr>
        <a:xfrm>
          <a:off x="7861300" y="9990930"/>
          <a:ext cx="889000" cy="3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43410</xdr:rowOff>
    </xdr:from>
    <xdr:to>
      <xdr:col>46</xdr:col>
      <xdr:colOff>38100</xdr:colOff>
      <xdr:row>58</xdr:row>
      <xdr:rowOff>145010</xdr:rowOff>
    </xdr:to>
    <xdr:sp macro="" textlink="">
      <xdr:nvSpPr>
        <xdr:cNvPr id="346" name="フローチャート: 判断 345"/>
        <xdr:cNvSpPr/>
      </xdr:nvSpPr>
      <xdr:spPr>
        <a:xfrm>
          <a:off x="8699500" y="998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136137</xdr:rowOff>
    </xdr:from>
    <xdr:ext cx="534377" cy="259045"/>
    <xdr:sp macro="" textlink="">
      <xdr:nvSpPr>
        <xdr:cNvPr id="347" name="テキスト ボックス 346"/>
        <xdr:cNvSpPr txBox="1"/>
      </xdr:nvSpPr>
      <xdr:spPr>
        <a:xfrm>
          <a:off x="8483111" y="1008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46830</xdr:rowOff>
    </xdr:from>
    <xdr:to>
      <xdr:col>41</xdr:col>
      <xdr:colOff>50800</xdr:colOff>
      <xdr:row>58</xdr:row>
      <xdr:rowOff>91718</xdr:rowOff>
    </xdr:to>
    <xdr:cxnSp macro="">
      <xdr:nvCxnSpPr>
        <xdr:cNvPr id="348" name="直線コネクタ 347"/>
        <xdr:cNvCxnSpPr/>
      </xdr:nvCxnSpPr>
      <xdr:spPr>
        <a:xfrm flipV="1">
          <a:off x="6972300" y="9990930"/>
          <a:ext cx="889000" cy="4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33224</xdr:rowOff>
    </xdr:from>
    <xdr:to>
      <xdr:col>41</xdr:col>
      <xdr:colOff>101600</xdr:colOff>
      <xdr:row>58</xdr:row>
      <xdr:rowOff>134824</xdr:rowOff>
    </xdr:to>
    <xdr:sp macro="" textlink="">
      <xdr:nvSpPr>
        <xdr:cNvPr id="349" name="フローチャート: 判断 348"/>
        <xdr:cNvSpPr/>
      </xdr:nvSpPr>
      <xdr:spPr>
        <a:xfrm>
          <a:off x="7810500" y="997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125951</xdr:rowOff>
    </xdr:from>
    <xdr:ext cx="599010" cy="259045"/>
    <xdr:sp macro="" textlink="">
      <xdr:nvSpPr>
        <xdr:cNvPr id="350" name="テキスト ボックス 349"/>
        <xdr:cNvSpPr txBox="1"/>
      </xdr:nvSpPr>
      <xdr:spPr>
        <a:xfrm>
          <a:off x="7561795" y="10070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43969</xdr:rowOff>
    </xdr:from>
    <xdr:to>
      <xdr:col>36</xdr:col>
      <xdr:colOff>165100</xdr:colOff>
      <xdr:row>58</xdr:row>
      <xdr:rowOff>145569</xdr:rowOff>
    </xdr:to>
    <xdr:sp macro="" textlink="">
      <xdr:nvSpPr>
        <xdr:cNvPr id="351" name="フローチャート: 判断 350"/>
        <xdr:cNvSpPr/>
      </xdr:nvSpPr>
      <xdr:spPr>
        <a:xfrm>
          <a:off x="6921500" y="998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136696</xdr:rowOff>
    </xdr:from>
    <xdr:ext cx="534377" cy="259045"/>
    <xdr:sp macro="" textlink="">
      <xdr:nvSpPr>
        <xdr:cNvPr id="352" name="テキスト ボックス 351"/>
        <xdr:cNvSpPr txBox="1"/>
      </xdr:nvSpPr>
      <xdr:spPr>
        <a:xfrm>
          <a:off x="6705111" y="1008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38078</xdr:rowOff>
    </xdr:from>
    <xdr:to>
      <xdr:col>55</xdr:col>
      <xdr:colOff>50800</xdr:colOff>
      <xdr:row>58</xdr:row>
      <xdr:rowOff>139678</xdr:rowOff>
    </xdr:to>
    <xdr:sp macro="" textlink="">
      <xdr:nvSpPr>
        <xdr:cNvPr id="358" name="楕円 357"/>
        <xdr:cNvSpPr/>
      </xdr:nvSpPr>
      <xdr:spPr>
        <a:xfrm>
          <a:off x="10426700" y="998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165630</xdr:rowOff>
    </xdr:from>
    <xdr:ext cx="599010" cy="259045"/>
    <xdr:sp macro="" textlink="">
      <xdr:nvSpPr>
        <xdr:cNvPr id="359" name="農林水産業費該当値テキスト"/>
        <xdr:cNvSpPr txBox="1"/>
      </xdr:nvSpPr>
      <xdr:spPr>
        <a:xfrm>
          <a:off x="10528300" y="99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34633</xdr:rowOff>
    </xdr:from>
    <xdr:to>
      <xdr:col>50</xdr:col>
      <xdr:colOff>165100</xdr:colOff>
      <xdr:row>58</xdr:row>
      <xdr:rowOff>136233</xdr:rowOff>
    </xdr:to>
    <xdr:sp macro="" textlink="">
      <xdr:nvSpPr>
        <xdr:cNvPr id="360" name="楕円 359"/>
        <xdr:cNvSpPr/>
      </xdr:nvSpPr>
      <xdr:spPr>
        <a:xfrm>
          <a:off x="9588500" y="997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152760</xdr:rowOff>
    </xdr:from>
    <xdr:ext cx="599010" cy="259045"/>
    <xdr:sp macro="" textlink="">
      <xdr:nvSpPr>
        <xdr:cNvPr id="361" name="テキスト ボックス 360"/>
        <xdr:cNvSpPr txBox="1"/>
      </xdr:nvSpPr>
      <xdr:spPr>
        <a:xfrm>
          <a:off x="9339795" y="9753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26101</xdr:rowOff>
    </xdr:from>
    <xdr:to>
      <xdr:col>46</xdr:col>
      <xdr:colOff>38100</xdr:colOff>
      <xdr:row>58</xdr:row>
      <xdr:rowOff>127701</xdr:rowOff>
    </xdr:to>
    <xdr:sp macro="" textlink="">
      <xdr:nvSpPr>
        <xdr:cNvPr id="362" name="楕円 361"/>
        <xdr:cNvSpPr/>
      </xdr:nvSpPr>
      <xdr:spPr>
        <a:xfrm>
          <a:off x="8699500" y="997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144228</xdr:rowOff>
    </xdr:from>
    <xdr:ext cx="599010" cy="259045"/>
    <xdr:sp macro="" textlink="">
      <xdr:nvSpPr>
        <xdr:cNvPr id="363" name="テキスト ボックス 362"/>
        <xdr:cNvSpPr txBox="1"/>
      </xdr:nvSpPr>
      <xdr:spPr>
        <a:xfrm>
          <a:off x="8450795" y="974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167480</xdr:rowOff>
    </xdr:from>
    <xdr:to>
      <xdr:col>41</xdr:col>
      <xdr:colOff>101600</xdr:colOff>
      <xdr:row>58</xdr:row>
      <xdr:rowOff>97630</xdr:rowOff>
    </xdr:to>
    <xdr:sp macro="" textlink="">
      <xdr:nvSpPr>
        <xdr:cNvPr id="364" name="楕円 363"/>
        <xdr:cNvSpPr/>
      </xdr:nvSpPr>
      <xdr:spPr>
        <a:xfrm>
          <a:off x="7810500" y="994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114157</xdr:rowOff>
    </xdr:from>
    <xdr:ext cx="599010" cy="259045"/>
    <xdr:sp macro="" textlink="">
      <xdr:nvSpPr>
        <xdr:cNvPr id="365" name="テキスト ボックス 364"/>
        <xdr:cNvSpPr txBox="1"/>
      </xdr:nvSpPr>
      <xdr:spPr>
        <a:xfrm>
          <a:off x="7561795" y="9715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40918</xdr:rowOff>
    </xdr:from>
    <xdr:to>
      <xdr:col>36</xdr:col>
      <xdr:colOff>165100</xdr:colOff>
      <xdr:row>58</xdr:row>
      <xdr:rowOff>142518</xdr:rowOff>
    </xdr:to>
    <xdr:sp macro="" textlink="">
      <xdr:nvSpPr>
        <xdr:cNvPr id="366" name="楕円 365"/>
        <xdr:cNvSpPr/>
      </xdr:nvSpPr>
      <xdr:spPr>
        <a:xfrm>
          <a:off x="6921500" y="998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159045</xdr:rowOff>
    </xdr:from>
    <xdr:ext cx="599010" cy="259045"/>
    <xdr:sp macro="" textlink="">
      <xdr:nvSpPr>
        <xdr:cNvPr id="367" name="テキスト ボックス 366"/>
        <xdr:cNvSpPr txBox="1"/>
      </xdr:nvSpPr>
      <xdr:spPr>
        <a:xfrm>
          <a:off x="6672795" y="976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1" name="テキスト ボックス 380"/>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3" name="テキスト ボックス 382"/>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5" name="テキスト ボックス 384"/>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135265</xdr:rowOff>
    </xdr:from>
    <xdr:to>
      <xdr:col>54</xdr:col>
      <xdr:colOff>189865</xdr:colOff>
      <xdr:row>79</xdr:row>
      <xdr:rowOff>93862</xdr:rowOff>
    </xdr:to>
    <xdr:cxnSp macro="">
      <xdr:nvCxnSpPr>
        <xdr:cNvPr id="393" name="直線コネクタ 392"/>
        <xdr:cNvCxnSpPr/>
      </xdr:nvCxnSpPr>
      <xdr:spPr>
        <a:xfrm flipV="1">
          <a:off x="10475595" y="12136765"/>
          <a:ext cx="1270" cy="1501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97689</xdr:rowOff>
    </xdr:from>
    <xdr:ext cx="469744" cy="259045"/>
    <xdr:sp macro="" textlink="">
      <xdr:nvSpPr>
        <xdr:cNvPr id="394" name="商工費最小値テキスト"/>
        <xdr:cNvSpPr txBox="1"/>
      </xdr:nvSpPr>
      <xdr:spPr>
        <a:xfrm>
          <a:off x="10528300" y="1364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93862</xdr:rowOff>
    </xdr:from>
    <xdr:to>
      <xdr:col>55</xdr:col>
      <xdr:colOff>88900</xdr:colOff>
      <xdr:row>79</xdr:row>
      <xdr:rowOff>93862</xdr:rowOff>
    </xdr:to>
    <xdr:cxnSp macro="">
      <xdr:nvCxnSpPr>
        <xdr:cNvPr id="395" name="直線コネクタ 394"/>
        <xdr:cNvCxnSpPr/>
      </xdr:nvCxnSpPr>
      <xdr:spPr>
        <a:xfrm>
          <a:off x="10388600" y="136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81942</xdr:rowOff>
    </xdr:from>
    <xdr:ext cx="599010" cy="259045"/>
    <xdr:sp macro="" textlink="">
      <xdr:nvSpPr>
        <xdr:cNvPr id="396" name="商工費最大値テキスト"/>
        <xdr:cNvSpPr txBox="1"/>
      </xdr:nvSpPr>
      <xdr:spPr>
        <a:xfrm>
          <a:off x="10528300" y="1191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135265</xdr:rowOff>
    </xdr:from>
    <xdr:to>
      <xdr:col>55</xdr:col>
      <xdr:colOff>88900</xdr:colOff>
      <xdr:row>70</xdr:row>
      <xdr:rowOff>135265</xdr:rowOff>
    </xdr:to>
    <xdr:cxnSp macro="">
      <xdr:nvCxnSpPr>
        <xdr:cNvPr id="397" name="直線コネクタ 396"/>
        <xdr:cNvCxnSpPr/>
      </xdr:nvCxnSpPr>
      <xdr:spPr>
        <a:xfrm>
          <a:off x="10388600" y="12136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44374</xdr:rowOff>
    </xdr:from>
    <xdr:to>
      <xdr:col>55</xdr:col>
      <xdr:colOff>0</xdr:colOff>
      <xdr:row>78</xdr:row>
      <xdr:rowOff>135448</xdr:rowOff>
    </xdr:to>
    <xdr:cxnSp macro="">
      <xdr:nvCxnSpPr>
        <xdr:cNvPr id="398" name="直線コネクタ 397"/>
        <xdr:cNvCxnSpPr/>
      </xdr:nvCxnSpPr>
      <xdr:spPr>
        <a:xfrm flipV="1">
          <a:off x="9639300" y="13417474"/>
          <a:ext cx="838200" cy="9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149522</xdr:rowOff>
    </xdr:from>
    <xdr:ext cx="534377" cy="259045"/>
    <xdr:sp macro="" textlink="">
      <xdr:nvSpPr>
        <xdr:cNvPr id="399" name="商工費平均値テキスト"/>
        <xdr:cNvSpPr txBox="1"/>
      </xdr:nvSpPr>
      <xdr:spPr>
        <a:xfrm>
          <a:off x="10528300" y="13351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171095</xdr:rowOff>
    </xdr:from>
    <xdr:to>
      <xdr:col>55</xdr:col>
      <xdr:colOff>50800</xdr:colOff>
      <xdr:row>78</xdr:row>
      <xdr:rowOff>101245</xdr:rowOff>
    </xdr:to>
    <xdr:sp macro="" textlink="">
      <xdr:nvSpPr>
        <xdr:cNvPr id="400" name="フローチャート: 判断 399"/>
        <xdr:cNvSpPr/>
      </xdr:nvSpPr>
      <xdr:spPr>
        <a:xfrm>
          <a:off x="10426700" y="133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131409</xdr:rowOff>
    </xdr:from>
    <xdr:to>
      <xdr:col>50</xdr:col>
      <xdr:colOff>114300</xdr:colOff>
      <xdr:row>78</xdr:row>
      <xdr:rowOff>135448</xdr:rowOff>
    </xdr:to>
    <xdr:cxnSp macro="">
      <xdr:nvCxnSpPr>
        <xdr:cNvPr id="401" name="直線コネクタ 400"/>
        <xdr:cNvCxnSpPr/>
      </xdr:nvCxnSpPr>
      <xdr:spPr>
        <a:xfrm>
          <a:off x="8750300" y="13504509"/>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127899</xdr:rowOff>
    </xdr:from>
    <xdr:to>
      <xdr:col>50</xdr:col>
      <xdr:colOff>165100</xdr:colOff>
      <xdr:row>79</xdr:row>
      <xdr:rowOff>58049</xdr:rowOff>
    </xdr:to>
    <xdr:sp macro="" textlink="">
      <xdr:nvSpPr>
        <xdr:cNvPr id="402" name="フローチャート: 判断 401"/>
        <xdr:cNvSpPr/>
      </xdr:nvSpPr>
      <xdr:spPr>
        <a:xfrm>
          <a:off x="9588500" y="1350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49176</xdr:rowOff>
    </xdr:from>
    <xdr:ext cx="534377" cy="259045"/>
    <xdr:sp macro="" textlink="">
      <xdr:nvSpPr>
        <xdr:cNvPr id="403" name="テキスト ボックス 402"/>
        <xdr:cNvSpPr txBox="1"/>
      </xdr:nvSpPr>
      <xdr:spPr>
        <a:xfrm>
          <a:off x="9372111" y="1359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131409</xdr:rowOff>
    </xdr:from>
    <xdr:to>
      <xdr:col>45</xdr:col>
      <xdr:colOff>177800</xdr:colOff>
      <xdr:row>78</xdr:row>
      <xdr:rowOff>165705</xdr:rowOff>
    </xdr:to>
    <xdr:cxnSp macro="">
      <xdr:nvCxnSpPr>
        <xdr:cNvPr id="404" name="直線コネクタ 403"/>
        <xdr:cNvCxnSpPr/>
      </xdr:nvCxnSpPr>
      <xdr:spPr>
        <a:xfrm flipV="1">
          <a:off x="7861300" y="13504509"/>
          <a:ext cx="889000" cy="3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129287</xdr:rowOff>
    </xdr:from>
    <xdr:to>
      <xdr:col>46</xdr:col>
      <xdr:colOff>38100</xdr:colOff>
      <xdr:row>79</xdr:row>
      <xdr:rowOff>59437</xdr:rowOff>
    </xdr:to>
    <xdr:sp macro="" textlink="">
      <xdr:nvSpPr>
        <xdr:cNvPr id="405" name="フローチャート: 判断 404"/>
        <xdr:cNvSpPr/>
      </xdr:nvSpPr>
      <xdr:spPr>
        <a:xfrm>
          <a:off x="8699500" y="1350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50564</xdr:rowOff>
    </xdr:from>
    <xdr:ext cx="534377" cy="259045"/>
    <xdr:sp macro="" textlink="">
      <xdr:nvSpPr>
        <xdr:cNvPr id="406" name="テキスト ボックス 405"/>
        <xdr:cNvSpPr txBox="1"/>
      </xdr:nvSpPr>
      <xdr:spPr>
        <a:xfrm>
          <a:off x="8483111" y="1359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165705</xdr:rowOff>
    </xdr:from>
    <xdr:to>
      <xdr:col>41</xdr:col>
      <xdr:colOff>50800</xdr:colOff>
      <xdr:row>79</xdr:row>
      <xdr:rowOff>24364</xdr:rowOff>
    </xdr:to>
    <xdr:cxnSp macro="">
      <xdr:nvCxnSpPr>
        <xdr:cNvPr id="407" name="直線コネクタ 406"/>
        <xdr:cNvCxnSpPr/>
      </xdr:nvCxnSpPr>
      <xdr:spPr>
        <a:xfrm flipV="1">
          <a:off x="6972300" y="13538805"/>
          <a:ext cx="889000" cy="3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129333</xdr:rowOff>
    </xdr:from>
    <xdr:to>
      <xdr:col>41</xdr:col>
      <xdr:colOff>101600</xdr:colOff>
      <xdr:row>79</xdr:row>
      <xdr:rowOff>59483</xdr:rowOff>
    </xdr:to>
    <xdr:sp macro="" textlink="">
      <xdr:nvSpPr>
        <xdr:cNvPr id="408" name="フローチャート: 判断 407"/>
        <xdr:cNvSpPr/>
      </xdr:nvSpPr>
      <xdr:spPr>
        <a:xfrm>
          <a:off x="7810500" y="13502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50610</xdr:rowOff>
    </xdr:from>
    <xdr:ext cx="534377" cy="259045"/>
    <xdr:sp macro="" textlink="">
      <xdr:nvSpPr>
        <xdr:cNvPr id="409" name="テキスト ボックス 408"/>
        <xdr:cNvSpPr txBox="1"/>
      </xdr:nvSpPr>
      <xdr:spPr>
        <a:xfrm>
          <a:off x="7594111" y="1359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127406</xdr:rowOff>
    </xdr:from>
    <xdr:to>
      <xdr:col>36</xdr:col>
      <xdr:colOff>165100</xdr:colOff>
      <xdr:row>79</xdr:row>
      <xdr:rowOff>57556</xdr:rowOff>
    </xdr:to>
    <xdr:sp macro="" textlink="">
      <xdr:nvSpPr>
        <xdr:cNvPr id="410" name="フローチャート: 判断 409"/>
        <xdr:cNvSpPr/>
      </xdr:nvSpPr>
      <xdr:spPr>
        <a:xfrm>
          <a:off x="6921500" y="1350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74083</xdr:rowOff>
    </xdr:from>
    <xdr:ext cx="534377" cy="259045"/>
    <xdr:sp macro="" textlink="">
      <xdr:nvSpPr>
        <xdr:cNvPr id="411" name="テキスト ボックス 410"/>
        <xdr:cNvSpPr txBox="1"/>
      </xdr:nvSpPr>
      <xdr:spPr>
        <a:xfrm>
          <a:off x="6705111" y="1327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165024</xdr:rowOff>
    </xdr:from>
    <xdr:to>
      <xdr:col>55</xdr:col>
      <xdr:colOff>50800</xdr:colOff>
      <xdr:row>78</xdr:row>
      <xdr:rowOff>95174</xdr:rowOff>
    </xdr:to>
    <xdr:sp macro="" textlink="">
      <xdr:nvSpPr>
        <xdr:cNvPr id="417" name="楕円 416"/>
        <xdr:cNvSpPr/>
      </xdr:nvSpPr>
      <xdr:spPr>
        <a:xfrm>
          <a:off x="10426700" y="1336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16451</xdr:rowOff>
    </xdr:from>
    <xdr:ext cx="534377" cy="259045"/>
    <xdr:sp macro="" textlink="">
      <xdr:nvSpPr>
        <xdr:cNvPr id="418" name="商工費該当値テキスト"/>
        <xdr:cNvSpPr txBox="1"/>
      </xdr:nvSpPr>
      <xdr:spPr>
        <a:xfrm>
          <a:off x="10528300" y="1321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84648</xdr:rowOff>
    </xdr:from>
    <xdr:to>
      <xdr:col>50</xdr:col>
      <xdr:colOff>165100</xdr:colOff>
      <xdr:row>79</xdr:row>
      <xdr:rowOff>14798</xdr:rowOff>
    </xdr:to>
    <xdr:sp macro="" textlink="">
      <xdr:nvSpPr>
        <xdr:cNvPr id="419" name="楕円 418"/>
        <xdr:cNvSpPr/>
      </xdr:nvSpPr>
      <xdr:spPr>
        <a:xfrm>
          <a:off x="9588500" y="1345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31325</xdr:rowOff>
    </xdr:from>
    <xdr:ext cx="534377" cy="259045"/>
    <xdr:sp macro="" textlink="">
      <xdr:nvSpPr>
        <xdr:cNvPr id="420" name="テキスト ボックス 419"/>
        <xdr:cNvSpPr txBox="1"/>
      </xdr:nvSpPr>
      <xdr:spPr>
        <a:xfrm>
          <a:off x="9372111" y="1323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80609</xdr:rowOff>
    </xdr:from>
    <xdr:to>
      <xdr:col>46</xdr:col>
      <xdr:colOff>38100</xdr:colOff>
      <xdr:row>79</xdr:row>
      <xdr:rowOff>10759</xdr:rowOff>
    </xdr:to>
    <xdr:sp macro="" textlink="">
      <xdr:nvSpPr>
        <xdr:cNvPr id="421" name="楕円 420"/>
        <xdr:cNvSpPr/>
      </xdr:nvSpPr>
      <xdr:spPr>
        <a:xfrm>
          <a:off x="8699500" y="1345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27286</xdr:rowOff>
    </xdr:from>
    <xdr:ext cx="534377" cy="259045"/>
    <xdr:sp macro="" textlink="">
      <xdr:nvSpPr>
        <xdr:cNvPr id="422" name="テキスト ボックス 421"/>
        <xdr:cNvSpPr txBox="1"/>
      </xdr:nvSpPr>
      <xdr:spPr>
        <a:xfrm>
          <a:off x="8483111" y="1322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114905</xdr:rowOff>
    </xdr:from>
    <xdr:to>
      <xdr:col>41</xdr:col>
      <xdr:colOff>101600</xdr:colOff>
      <xdr:row>79</xdr:row>
      <xdr:rowOff>45055</xdr:rowOff>
    </xdr:to>
    <xdr:sp macro="" textlink="">
      <xdr:nvSpPr>
        <xdr:cNvPr id="423" name="楕円 422"/>
        <xdr:cNvSpPr/>
      </xdr:nvSpPr>
      <xdr:spPr>
        <a:xfrm>
          <a:off x="7810500" y="1348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61582</xdr:rowOff>
    </xdr:from>
    <xdr:ext cx="534377" cy="259045"/>
    <xdr:sp macro="" textlink="">
      <xdr:nvSpPr>
        <xdr:cNvPr id="424" name="テキスト ボックス 423"/>
        <xdr:cNvSpPr txBox="1"/>
      </xdr:nvSpPr>
      <xdr:spPr>
        <a:xfrm>
          <a:off x="7594111" y="1326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145014</xdr:rowOff>
    </xdr:from>
    <xdr:to>
      <xdr:col>36</xdr:col>
      <xdr:colOff>165100</xdr:colOff>
      <xdr:row>79</xdr:row>
      <xdr:rowOff>75164</xdr:rowOff>
    </xdr:to>
    <xdr:sp macro="" textlink="">
      <xdr:nvSpPr>
        <xdr:cNvPr id="425" name="楕円 424"/>
        <xdr:cNvSpPr/>
      </xdr:nvSpPr>
      <xdr:spPr>
        <a:xfrm>
          <a:off x="6921500" y="1351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66291</xdr:rowOff>
    </xdr:from>
    <xdr:ext cx="534377" cy="259045"/>
    <xdr:sp macro="" textlink="">
      <xdr:nvSpPr>
        <xdr:cNvPr id="426" name="テキスト ボックス 425"/>
        <xdr:cNvSpPr txBox="1"/>
      </xdr:nvSpPr>
      <xdr:spPr>
        <a:xfrm>
          <a:off x="6705111" y="1361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157786</xdr:rowOff>
    </xdr:from>
    <xdr:to>
      <xdr:col>54</xdr:col>
      <xdr:colOff>189865</xdr:colOff>
      <xdr:row>99</xdr:row>
      <xdr:rowOff>58516</xdr:rowOff>
    </xdr:to>
    <xdr:cxnSp macro="">
      <xdr:nvCxnSpPr>
        <xdr:cNvPr id="452" name="直線コネクタ 451"/>
        <xdr:cNvCxnSpPr/>
      </xdr:nvCxnSpPr>
      <xdr:spPr>
        <a:xfrm flipV="1">
          <a:off x="10475595" y="15416836"/>
          <a:ext cx="1270" cy="161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62343</xdr:rowOff>
    </xdr:from>
    <xdr:ext cx="534377" cy="259045"/>
    <xdr:sp macro="" textlink="">
      <xdr:nvSpPr>
        <xdr:cNvPr id="453" name="土木費最小値テキスト"/>
        <xdr:cNvSpPr txBox="1"/>
      </xdr:nvSpPr>
      <xdr:spPr>
        <a:xfrm>
          <a:off x="10528300" y="170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58516</xdr:rowOff>
    </xdr:from>
    <xdr:to>
      <xdr:col>55</xdr:col>
      <xdr:colOff>88900</xdr:colOff>
      <xdr:row>99</xdr:row>
      <xdr:rowOff>58516</xdr:rowOff>
    </xdr:to>
    <xdr:cxnSp macro="">
      <xdr:nvCxnSpPr>
        <xdr:cNvPr id="454" name="直線コネクタ 453"/>
        <xdr:cNvCxnSpPr/>
      </xdr:nvCxnSpPr>
      <xdr:spPr>
        <a:xfrm>
          <a:off x="10388600" y="1703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104463</xdr:rowOff>
    </xdr:from>
    <xdr:ext cx="690189" cy="259045"/>
    <xdr:sp macro="" textlink="">
      <xdr:nvSpPr>
        <xdr:cNvPr id="455" name="土木費最大値テキスト"/>
        <xdr:cNvSpPr txBox="1"/>
      </xdr:nvSpPr>
      <xdr:spPr>
        <a:xfrm>
          <a:off x="10528300" y="15192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157786</xdr:rowOff>
    </xdr:from>
    <xdr:to>
      <xdr:col>55</xdr:col>
      <xdr:colOff>88900</xdr:colOff>
      <xdr:row>89</xdr:row>
      <xdr:rowOff>157786</xdr:rowOff>
    </xdr:to>
    <xdr:cxnSp macro="">
      <xdr:nvCxnSpPr>
        <xdr:cNvPr id="456" name="直線コネクタ 455"/>
        <xdr:cNvCxnSpPr/>
      </xdr:nvCxnSpPr>
      <xdr:spPr>
        <a:xfrm>
          <a:off x="10388600" y="154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146290</xdr:rowOff>
    </xdr:from>
    <xdr:to>
      <xdr:col>55</xdr:col>
      <xdr:colOff>0</xdr:colOff>
      <xdr:row>99</xdr:row>
      <xdr:rowOff>4414</xdr:rowOff>
    </xdr:to>
    <xdr:cxnSp macro="">
      <xdr:nvCxnSpPr>
        <xdr:cNvPr id="457" name="直線コネクタ 456"/>
        <xdr:cNvCxnSpPr/>
      </xdr:nvCxnSpPr>
      <xdr:spPr>
        <a:xfrm flipV="1">
          <a:off x="9639300" y="16948390"/>
          <a:ext cx="838200" cy="2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73812</xdr:rowOff>
    </xdr:from>
    <xdr:ext cx="599010" cy="259045"/>
    <xdr:sp macro="" textlink="">
      <xdr:nvSpPr>
        <xdr:cNvPr id="458" name="土木費平均値テキスト"/>
        <xdr:cNvSpPr txBox="1"/>
      </xdr:nvSpPr>
      <xdr:spPr>
        <a:xfrm>
          <a:off x="10528300" y="16704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50935</xdr:rowOff>
    </xdr:from>
    <xdr:to>
      <xdr:col>55</xdr:col>
      <xdr:colOff>50800</xdr:colOff>
      <xdr:row>98</xdr:row>
      <xdr:rowOff>152535</xdr:rowOff>
    </xdr:to>
    <xdr:sp macro="" textlink="">
      <xdr:nvSpPr>
        <xdr:cNvPr id="459" name="フローチャート: 判断 458"/>
        <xdr:cNvSpPr/>
      </xdr:nvSpPr>
      <xdr:spPr>
        <a:xfrm>
          <a:off x="10426700" y="1685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3102</xdr:rowOff>
    </xdr:from>
    <xdr:to>
      <xdr:col>50</xdr:col>
      <xdr:colOff>114300</xdr:colOff>
      <xdr:row>99</xdr:row>
      <xdr:rowOff>4414</xdr:rowOff>
    </xdr:to>
    <xdr:cxnSp macro="">
      <xdr:nvCxnSpPr>
        <xdr:cNvPr id="460" name="直線コネクタ 459"/>
        <xdr:cNvCxnSpPr/>
      </xdr:nvCxnSpPr>
      <xdr:spPr>
        <a:xfrm>
          <a:off x="8750300" y="16976652"/>
          <a:ext cx="889000" cy="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112564</xdr:rowOff>
    </xdr:from>
    <xdr:to>
      <xdr:col>50</xdr:col>
      <xdr:colOff>165100</xdr:colOff>
      <xdr:row>99</xdr:row>
      <xdr:rowOff>42714</xdr:rowOff>
    </xdr:to>
    <xdr:sp macro="" textlink="">
      <xdr:nvSpPr>
        <xdr:cNvPr id="461" name="フローチャート: 判断 460"/>
        <xdr:cNvSpPr/>
      </xdr:nvSpPr>
      <xdr:spPr>
        <a:xfrm>
          <a:off x="9588500" y="16914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59241</xdr:rowOff>
    </xdr:from>
    <xdr:ext cx="534377" cy="259045"/>
    <xdr:sp macro="" textlink="">
      <xdr:nvSpPr>
        <xdr:cNvPr id="462" name="テキスト ボックス 461"/>
        <xdr:cNvSpPr txBox="1"/>
      </xdr:nvSpPr>
      <xdr:spPr>
        <a:xfrm>
          <a:off x="9372111" y="1668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132042</xdr:rowOff>
    </xdr:from>
    <xdr:to>
      <xdr:col>45</xdr:col>
      <xdr:colOff>177800</xdr:colOff>
      <xdr:row>99</xdr:row>
      <xdr:rowOff>3102</xdr:rowOff>
    </xdr:to>
    <xdr:cxnSp macro="">
      <xdr:nvCxnSpPr>
        <xdr:cNvPr id="463" name="直線コネクタ 462"/>
        <xdr:cNvCxnSpPr/>
      </xdr:nvCxnSpPr>
      <xdr:spPr>
        <a:xfrm>
          <a:off x="7861300" y="16934142"/>
          <a:ext cx="889000" cy="4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115179</xdr:rowOff>
    </xdr:from>
    <xdr:to>
      <xdr:col>46</xdr:col>
      <xdr:colOff>38100</xdr:colOff>
      <xdr:row>99</xdr:row>
      <xdr:rowOff>45329</xdr:rowOff>
    </xdr:to>
    <xdr:sp macro="" textlink="">
      <xdr:nvSpPr>
        <xdr:cNvPr id="464" name="フローチャート: 判断 463"/>
        <xdr:cNvSpPr/>
      </xdr:nvSpPr>
      <xdr:spPr>
        <a:xfrm>
          <a:off x="8699500" y="1691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61856</xdr:rowOff>
    </xdr:from>
    <xdr:ext cx="534377" cy="259045"/>
    <xdr:sp macro="" textlink="">
      <xdr:nvSpPr>
        <xdr:cNvPr id="465" name="テキスト ボックス 464"/>
        <xdr:cNvSpPr txBox="1"/>
      </xdr:nvSpPr>
      <xdr:spPr>
        <a:xfrm>
          <a:off x="8483111" y="1669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132042</xdr:rowOff>
    </xdr:from>
    <xdr:to>
      <xdr:col>41</xdr:col>
      <xdr:colOff>50800</xdr:colOff>
      <xdr:row>98</xdr:row>
      <xdr:rowOff>161972</xdr:rowOff>
    </xdr:to>
    <xdr:cxnSp macro="">
      <xdr:nvCxnSpPr>
        <xdr:cNvPr id="466" name="直線コネクタ 465"/>
        <xdr:cNvCxnSpPr/>
      </xdr:nvCxnSpPr>
      <xdr:spPr>
        <a:xfrm flipV="1">
          <a:off x="6972300" y="16934142"/>
          <a:ext cx="889000" cy="2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113908</xdr:rowOff>
    </xdr:from>
    <xdr:to>
      <xdr:col>41</xdr:col>
      <xdr:colOff>101600</xdr:colOff>
      <xdr:row>99</xdr:row>
      <xdr:rowOff>44058</xdr:rowOff>
    </xdr:to>
    <xdr:sp macro="" textlink="">
      <xdr:nvSpPr>
        <xdr:cNvPr id="467" name="フローチャート: 判断 466"/>
        <xdr:cNvSpPr/>
      </xdr:nvSpPr>
      <xdr:spPr>
        <a:xfrm>
          <a:off x="7810500" y="16916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35185</xdr:rowOff>
    </xdr:from>
    <xdr:ext cx="534377" cy="259045"/>
    <xdr:sp macro="" textlink="">
      <xdr:nvSpPr>
        <xdr:cNvPr id="468" name="テキスト ボックス 467"/>
        <xdr:cNvSpPr txBox="1"/>
      </xdr:nvSpPr>
      <xdr:spPr>
        <a:xfrm>
          <a:off x="7594111" y="1700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119307</xdr:rowOff>
    </xdr:from>
    <xdr:to>
      <xdr:col>36</xdr:col>
      <xdr:colOff>165100</xdr:colOff>
      <xdr:row>99</xdr:row>
      <xdr:rowOff>49457</xdr:rowOff>
    </xdr:to>
    <xdr:sp macro="" textlink="">
      <xdr:nvSpPr>
        <xdr:cNvPr id="469" name="フローチャート: 判断 468"/>
        <xdr:cNvSpPr/>
      </xdr:nvSpPr>
      <xdr:spPr>
        <a:xfrm>
          <a:off x="6921500" y="1692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40584</xdr:rowOff>
    </xdr:from>
    <xdr:ext cx="534377" cy="259045"/>
    <xdr:sp macro="" textlink="">
      <xdr:nvSpPr>
        <xdr:cNvPr id="470" name="テキスト ボックス 469"/>
        <xdr:cNvSpPr txBox="1"/>
      </xdr:nvSpPr>
      <xdr:spPr>
        <a:xfrm>
          <a:off x="6705111" y="1701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95490</xdr:rowOff>
    </xdr:from>
    <xdr:to>
      <xdr:col>55</xdr:col>
      <xdr:colOff>50800</xdr:colOff>
      <xdr:row>99</xdr:row>
      <xdr:rowOff>25640</xdr:rowOff>
    </xdr:to>
    <xdr:sp macro="" textlink="">
      <xdr:nvSpPr>
        <xdr:cNvPr id="476" name="楕円 475"/>
        <xdr:cNvSpPr/>
      </xdr:nvSpPr>
      <xdr:spPr>
        <a:xfrm>
          <a:off x="10426700" y="1689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29362</xdr:rowOff>
    </xdr:from>
    <xdr:ext cx="599010" cy="259045"/>
    <xdr:sp macro="" textlink="">
      <xdr:nvSpPr>
        <xdr:cNvPr id="477" name="土木費該当値テキスト"/>
        <xdr:cNvSpPr txBox="1"/>
      </xdr:nvSpPr>
      <xdr:spPr>
        <a:xfrm>
          <a:off x="10528300" y="16831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125064</xdr:rowOff>
    </xdr:from>
    <xdr:to>
      <xdr:col>50</xdr:col>
      <xdr:colOff>165100</xdr:colOff>
      <xdr:row>99</xdr:row>
      <xdr:rowOff>55214</xdr:rowOff>
    </xdr:to>
    <xdr:sp macro="" textlink="">
      <xdr:nvSpPr>
        <xdr:cNvPr id="478" name="楕円 477"/>
        <xdr:cNvSpPr/>
      </xdr:nvSpPr>
      <xdr:spPr>
        <a:xfrm>
          <a:off x="9588500" y="1692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46341</xdr:rowOff>
    </xdr:from>
    <xdr:ext cx="534377" cy="259045"/>
    <xdr:sp macro="" textlink="">
      <xdr:nvSpPr>
        <xdr:cNvPr id="479" name="テキスト ボックス 478"/>
        <xdr:cNvSpPr txBox="1"/>
      </xdr:nvSpPr>
      <xdr:spPr>
        <a:xfrm>
          <a:off x="9372111" y="1701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123752</xdr:rowOff>
    </xdr:from>
    <xdr:to>
      <xdr:col>46</xdr:col>
      <xdr:colOff>38100</xdr:colOff>
      <xdr:row>99</xdr:row>
      <xdr:rowOff>53902</xdr:rowOff>
    </xdr:to>
    <xdr:sp macro="" textlink="">
      <xdr:nvSpPr>
        <xdr:cNvPr id="480" name="楕円 479"/>
        <xdr:cNvSpPr/>
      </xdr:nvSpPr>
      <xdr:spPr>
        <a:xfrm>
          <a:off x="8699500" y="1692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45029</xdr:rowOff>
    </xdr:from>
    <xdr:ext cx="534377" cy="259045"/>
    <xdr:sp macro="" textlink="">
      <xdr:nvSpPr>
        <xdr:cNvPr id="481" name="テキスト ボックス 480"/>
        <xdr:cNvSpPr txBox="1"/>
      </xdr:nvSpPr>
      <xdr:spPr>
        <a:xfrm>
          <a:off x="8483111" y="1701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81242</xdr:rowOff>
    </xdr:from>
    <xdr:to>
      <xdr:col>41</xdr:col>
      <xdr:colOff>101600</xdr:colOff>
      <xdr:row>99</xdr:row>
      <xdr:rowOff>11392</xdr:rowOff>
    </xdr:to>
    <xdr:sp macro="" textlink="">
      <xdr:nvSpPr>
        <xdr:cNvPr id="482" name="楕円 481"/>
        <xdr:cNvSpPr/>
      </xdr:nvSpPr>
      <xdr:spPr>
        <a:xfrm>
          <a:off x="7810500" y="1688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27919</xdr:rowOff>
    </xdr:from>
    <xdr:ext cx="599010" cy="259045"/>
    <xdr:sp macro="" textlink="">
      <xdr:nvSpPr>
        <xdr:cNvPr id="483" name="テキスト ボックス 482"/>
        <xdr:cNvSpPr txBox="1"/>
      </xdr:nvSpPr>
      <xdr:spPr>
        <a:xfrm>
          <a:off x="7561795" y="16658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111172</xdr:rowOff>
    </xdr:from>
    <xdr:to>
      <xdr:col>36</xdr:col>
      <xdr:colOff>165100</xdr:colOff>
      <xdr:row>99</xdr:row>
      <xdr:rowOff>41322</xdr:rowOff>
    </xdr:to>
    <xdr:sp macro="" textlink="">
      <xdr:nvSpPr>
        <xdr:cNvPr id="484" name="楕円 483"/>
        <xdr:cNvSpPr/>
      </xdr:nvSpPr>
      <xdr:spPr>
        <a:xfrm>
          <a:off x="6921500" y="1691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57849</xdr:rowOff>
    </xdr:from>
    <xdr:ext cx="534377" cy="259045"/>
    <xdr:sp macro="" textlink="">
      <xdr:nvSpPr>
        <xdr:cNvPr id="485" name="テキスト ボックス 484"/>
        <xdr:cNvSpPr txBox="1"/>
      </xdr:nvSpPr>
      <xdr:spPr>
        <a:xfrm>
          <a:off x="6705111" y="1668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102617</xdr:rowOff>
    </xdr:from>
    <xdr:to>
      <xdr:col>85</xdr:col>
      <xdr:colOff>126364</xdr:colOff>
      <xdr:row>39</xdr:row>
      <xdr:rowOff>19090</xdr:rowOff>
    </xdr:to>
    <xdr:cxnSp macro="">
      <xdr:nvCxnSpPr>
        <xdr:cNvPr id="509" name="直線コネクタ 508"/>
        <xdr:cNvCxnSpPr/>
      </xdr:nvCxnSpPr>
      <xdr:spPr>
        <a:xfrm flipV="1">
          <a:off x="16317595" y="5246117"/>
          <a:ext cx="1269" cy="1459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22917</xdr:rowOff>
    </xdr:from>
    <xdr:ext cx="469744" cy="259045"/>
    <xdr:sp macro="" textlink="">
      <xdr:nvSpPr>
        <xdr:cNvPr id="510" name="消防費最小値テキスト"/>
        <xdr:cNvSpPr txBox="1"/>
      </xdr:nvSpPr>
      <xdr:spPr>
        <a:xfrm>
          <a:off x="16370300" y="670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19090</xdr:rowOff>
    </xdr:from>
    <xdr:to>
      <xdr:col>86</xdr:col>
      <xdr:colOff>25400</xdr:colOff>
      <xdr:row>39</xdr:row>
      <xdr:rowOff>19090</xdr:rowOff>
    </xdr:to>
    <xdr:cxnSp macro="">
      <xdr:nvCxnSpPr>
        <xdr:cNvPr id="511" name="直線コネクタ 510"/>
        <xdr:cNvCxnSpPr/>
      </xdr:nvCxnSpPr>
      <xdr:spPr>
        <a:xfrm>
          <a:off x="16230600" y="670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49294</xdr:rowOff>
    </xdr:from>
    <xdr:ext cx="599010" cy="259045"/>
    <xdr:sp macro="" textlink="">
      <xdr:nvSpPr>
        <xdr:cNvPr id="512" name="消防費最大値テキスト"/>
        <xdr:cNvSpPr txBox="1"/>
      </xdr:nvSpPr>
      <xdr:spPr>
        <a:xfrm>
          <a:off x="16370300" y="502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102617</xdr:rowOff>
    </xdr:from>
    <xdr:to>
      <xdr:col>86</xdr:col>
      <xdr:colOff>25400</xdr:colOff>
      <xdr:row>30</xdr:row>
      <xdr:rowOff>102617</xdr:rowOff>
    </xdr:to>
    <xdr:cxnSp macro="">
      <xdr:nvCxnSpPr>
        <xdr:cNvPr id="513" name="直線コネクタ 512"/>
        <xdr:cNvCxnSpPr/>
      </xdr:nvCxnSpPr>
      <xdr:spPr>
        <a:xfrm>
          <a:off x="16230600" y="5246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117732</xdr:rowOff>
    </xdr:from>
    <xdr:to>
      <xdr:col>85</xdr:col>
      <xdr:colOff>127000</xdr:colOff>
      <xdr:row>37</xdr:row>
      <xdr:rowOff>130427</xdr:rowOff>
    </xdr:to>
    <xdr:cxnSp macro="">
      <xdr:nvCxnSpPr>
        <xdr:cNvPr id="514" name="直線コネクタ 513"/>
        <xdr:cNvCxnSpPr/>
      </xdr:nvCxnSpPr>
      <xdr:spPr>
        <a:xfrm flipV="1">
          <a:off x="15481300" y="6461382"/>
          <a:ext cx="838200" cy="1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48418</xdr:rowOff>
    </xdr:from>
    <xdr:ext cx="534377" cy="259045"/>
    <xdr:sp macro="" textlink="">
      <xdr:nvSpPr>
        <xdr:cNvPr id="515" name="消防費平均値テキスト"/>
        <xdr:cNvSpPr txBox="1"/>
      </xdr:nvSpPr>
      <xdr:spPr>
        <a:xfrm>
          <a:off x="16370300" y="6392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69991</xdr:rowOff>
    </xdr:from>
    <xdr:to>
      <xdr:col>85</xdr:col>
      <xdr:colOff>177800</xdr:colOff>
      <xdr:row>38</xdr:row>
      <xdr:rowOff>141</xdr:rowOff>
    </xdr:to>
    <xdr:sp macro="" textlink="">
      <xdr:nvSpPr>
        <xdr:cNvPr id="516" name="フローチャート: 判断 515"/>
        <xdr:cNvSpPr/>
      </xdr:nvSpPr>
      <xdr:spPr>
        <a:xfrm>
          <a:off x="162687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130427</xdr:rowOff>
    </xdr:from>
    <xdr:to>
      <xdr:col>81</xdr:col>
      <xdr:colOff>50800</xdr:colOff>
      <xdr:row>37</xdr:row>
      <xdr:rowOff>160350</xdr:rowOff>
    </xdr:to>
    <xdr:cxnSp macro="">
      <xdr:nvCxnSpPr>
        <xdr:cNvPr id="517" name="直線コネクタ 516"/>
        <xdr:cNvCxnSpPr/>
      </xdr:nvCxnSpPr>
      <xdr:spPr>
        <a:xfrm flipV="1">
          <a:off x="14592300" y="6474077"/>
          <a:ext cx="889000" cy="2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162464</xdr:rowOff>
    </xdr:from>
    <xdr:to>
      <xdr:col>81</xdr:col>
      <xdr:colOff>101600</xdr:colOff>
      <xdr:row>38</xdr:row>
      <xdr:rowOff>92614</xdr:rowOff>
    </xdr:to>
    <xdr:sp macro="" textlink="">
      <xdr:nvSpPr>
        <xdr:cNvPr id="518" name="フローチャート: 判断 517"/>
        <xdr:cNvSpPr/>
      </xdr:nvSpPr>
      <xdr:spPr>
        <a:xfrm>
          <a:off x="15430500" y="650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83741</xdr:rowOff>
    </xdr:from>
    <xdr:ext cx="534377" cy="259045"/>
    <xdr:sp macro="" textlink="">
      <xdr:nvSpPr>
        <xdr:cNvPr id="519" name="テキスト ボックス 518"/>
        <xdr:cNvSpPr txBox="1"/>
      </xdr:nvSpPr>
      <xdr:spPr>
        <a:xfrm>
          <a:off x="15214111" y="659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155234</xdr:rowOff>
    </xdr:from>
    <xdr:to>
      <xdr:col>76</xdr:col>
      <xdr:colOff>114300</xdr:colOff>
      <xdr:row>37</xdr:row>
      <xdr:rowOff>160350</xdr:rowOff>
    </xdr:to>
    <xdr:cxnSp macro="">
      <xdr:nvCxnSpPr>
        <xdr:cNvPr id="520" name="直線コネクタ 519"/>
        <xdr:cNvCxnSpPr/>
      </xdr:nvCxnSpPr>
      <xdr:spPr>
        <a:xfrm>
          <a:off x="13703300" y="6498884"/>
          <a:ext cx="8890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6612</xdr:rowOff>
    </xdr:from>
    <xdr:to>
      <xdr:col>76</xdr:col>
      <xdr:colOff>165100</xdr:colOff>
      <xdr:row>38</xdr:row>
      <xdr:rowOff>108212</xdr:rowOff>
    </xdr:to>
    <xdr:sp macro="" textlink="">
      <xdr:nvSpPr>
        <xdr:cNvPr id="521" name="フローチャート: 判断 520"/>
        <xdr:cNvSpPr/>
      </xdr:nvSpPr>
      <xdr:spPr>
        <a:xfrm>
          <a:off x="14541500" y="652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99339</xdr:rowOff>
    </xdr:from>
    <xdr:ext cx="534377" cy="259045"/>
    <xdr:sp macro="" textlink="">
      <xdr:nvSpPr>
        <xdr:cNvPr id="522" name="テキスト ボックス 521"/>
        <xdr:cNvSpPr txBox="1"/>
      </xdr:nvSpPr>
      <xdr:spPr>
        <a:xfrm>
          <a:off x="14325111" y="661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155234</xdr:rowOff>
    </xdr:from>
    <xdr:to>
      <xdr:col>71</xdr:col>
      <xdr:colOff>177800</xdr:colOff>
      <xdr:row>38</xdr:row>
      <xdr:rowOff>23735</xdr:rowOff>
    </xdr:to>
    <xdr:cxnSp macro="">
      <xdr:nvCxnSpPr>
        <xdr:cNvPr id="523" name="直線コネクタ 522"/>
        <xdr:cNvCxnSpPr/>
      </xdr:nvCxnSpPr>
      <xdr:spPr>
        <a:xfrm flipV="1">
          <a:off x="12814300" y="6498884"/>
          <a:ext cx="889000" cy="3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8586</xdr:rowOff>
    </xdr:from>
    <xdr:to>
      <xdr:col>72</xdr:col>
      <xdr:colOff>38100</xdr:colOff>
      <xdr:row>38</xdr:row>
      <xdr:rowOff>110186</xdr:rowOff>
    </xdr:to>
    <xdr:sp macro="" textlink="">
      <xdr:nvSpPr>
        <xdr:cNvPr id="524" name="フローチャート: 判断 523"/>
        <xdr:cNvSpPr/>
      </xdr:nvSpPr>
      <xdr:spPr>
        <a:xfrm>
          <a:off x="13652500" y="65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101313</xdr:rowOff>
    </xdr:from>
    <xdr:ext cx="534377" cy="259045"/>
    <xdr:sp macro="" textlink="">
      <xdr:nvSpPr>
        <xdr:cNvPr id="525" name="テキスト ボックス 524"/>
        <xdr:cNvSpPr txBox="1"/>
      </xdr:nvSpPr>
      <xdr:spPr>
        <a:xfrm>
          <a:off x="13436111" y="661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171024</xdr:rowOff>
    </xdr:from>
    <xdr:to>
      <xdr:col>67</xdr:col>
      <xdr:colOff>101600</xdr:colOff>
      <xdr:row>38</xdr:row>
      <xdr:rowOff>101174</xdr:rowOff>
    </xdr:to>
    <xdr:sp macro="" textlink="">
      <xdr:nvSpPr>
        <xdr:cNvPr id="526" name="フローチャート: 判断 525"/>
        <xdr:cNvSpPr/>
      </xdr:nvSpPr>
      <xdr:spPr>
        <a:xfrm>
          <a:off x="12763500" y="651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92301</xdr:rowOff>
    </xdr:from>
    <xdr:ext cx="534377" cy="259045"/>
    <xdr:sp macro="" textlink="">
      <xdr:nvSpPr>
        <xdr:cNvPr id="527" name="テキスト ボックス 526"/>
        <xdr:cNvSpPr txBox="1"/>
      </xdr:nvSpPr>
      <xdr:spPr>
        <a:xfrm>
          <a:off x="12547111" y="660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66932</xdr:rowOff>
    </xdr:from>
    <xdr:to>
      <xdr:col>85</xdr:col>
      <xdr:colOff>177800</xdr:colOff>
      <xdr:row>37</xdr:row>
      <xdr:rowOff>168532</xdr:rowOff>
    </xdr:to>
    <xdr:sp macro="" textlink="">
      <xdr:nvSpPr>
        <xdr:cNvPr id="533" name="楕円 532"/>
        <xdr:cNvSpPr/>
      </xdr:nvSpPr>
      <xdr:spPr>
        <a:xfrm>
          <a:off x="16268700" y="641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89809</xdr:rowOff>
    </xdr:from>
    <xdr:ext cx="534377" cy="259045"/>
    <xdr:sp macro="" textlink="">
      <xdr:nvSpPr>
        <xdr:cNvPr id="534" name="消防費該当値テキスト"/>
        <xdr:cNvSpPr txBox="1"/>
      </xdr:nvSpPr>
      <xdr:spPr>
        <a:xfrm>
          <a:off x="16370300" y="626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79627</xdr:rowOff>
    </xdr:from>
    <xdr:to>
      <xdr:col>81</xdr:col>
      <xdr:colOff>101600</xdr:colOff>
      <xdr:row>38</xdr:row>
      <xdr:rowOff>9776</xdr:rowOff>
    </xdr:to>
    <xdr:sp macro="" textlink="">
      <xdr:nvSpPr>
        <xdr:cNvPr id="535" name="楕円 534"/>
        <xdr:cNvSpPr/>
      </xdr:nvSpPr>
      <xdr:spPr>
        <a:xfrm>
          <a:off x="15430500" y="642327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26304</xdr:rowOff>
    </xdr:from>
    <xdr:ext cx="534377" cy="259045"/>
    <xdr:sp macro="" textlink="">
      <xdr:nvSpPr>
        <xdr:cNvPr id="536" name="テキスト ボックス 535"/>
        <xdr:cNvSpPr txBox="1"/>
      </xdr:nvSpPr>
      <xdr:spPr>
        <a:xfrm>
          <a:off x="15214111" y="619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109550</xdr:rowOff>
    </xdr:from>
    <xdr:to>
      <xdr:col>76</xdr:col>
      <xdr:colOff>165100</xdr:colOff>
      <xdr:row>38</xdr:row>
      <xdr:rowOff>39700</xdr:rowOff>
    </xdr:to>
    <xdr:sp macro="" textlink="">
      <xdr:nvSpPr>
        <xdr:cNvPr id="537" name="楕円 536"/>
        <xdr:cNvSpPr/>
      </xdr:nvSpPr>
      <xdr:spPr>
        <a:xfrm>
          <a:off x="14541500" y="64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56227</xdr:rowOff>
    </xdr:from>
    <xdr:ext cx="534377" cy="259045"/>
    <xdr:sp macro="" textlink="">
      <xdr:nvSpPr>
        <xdr:cNvPr id="538" name="テキスト ボックス 537"/>
        <xdr:cNvSpPr txBox="1"/>
      </xdr:nvSpPr>
      <xdr:spPr>
        <a:xfrm>
          <a:off x="14325111" y="622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104434</xdr:rowOff>
    </xdr:from>
    <xdr:to>
      <xdr:col>72</xdr:col>
      <xdr:colOff>38100</xdr:colOff>
      <xdr:row>38</xdr:row>
      <xdr:rowOff>34584</xdr:rowOff>
    </xdr:to>
    <xdr:sp macro="" textlink="">
      <xdr:nvSpPr>
        <xdr:cNvPr id="539" name="楕円 538"/>
        <xdr:cNvSpPr/>
      </xdr:nvSpPr>
      <xdr:spPr>
        <a:xfrm>
          <a:off x="13652500" y="644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51111</xdr:rowOff>
    </xdr:from>
    <xdr:ext cx="534377" cy="259045"/>
    <xdr:sp macro="" textlink="">
      <xdr:nvSpPr>
        <xdr:cNvPr id="540" name="テキスト ボックス 539"/>
        <xdr:cNvSpPr txBox="1"/>
      </xdr:nvSpPr>
      <xdr:spPr>
        <a:xfrm>
          <a:off x="13436111" y="622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144385</xdr:rowOff>
    </xdr:from>
    <xdr:to>
      <xdr:col>67</xdr:col>
      <xdr:colOff>101600</xdr:colOff>
      <xdr:row>38</xdr:row>
      <xdr:rowOff>74535</xdr:rowOff>
    </xdr:to>
    <xdr:sp macro="" textlink="">
      <xdr:nvSpPr>
        <xdr:cNvPr id="541" name="楕円 540"/>
        <xdr:cNvSpPr/>
      </xdr:nvSpPr>
      <xdr:spPr>
        <a:xfrm>
          <a:off x="12763500" y="648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91062</xdr:rowOff>
    </xdr:from>
    <xdr:ext cx="534377" cy="259045"/>
    <xdr:sp macro="" textlink="">
      <xdr:nvSpPr>
        <xdr:cNvPr id="542" name="テキスト ボックス 541"/>
        <xdr:cNvSpPr txBox="1"/>
      </xdr:nvSpPr>
      <xdr:spPr>
        <a:xfrm>
          <a:off x="12547111" y="626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6" name="テキスト ボックス 555"/>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4" name="テキスト ボックス 563"/>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69279</xdr:rowOff>
    </xdr:from>
    <xdr:to>
      <xdr:col>85</xdr:col>
      <xdr:colOff>126364</xdr:colOff>
      <xdr:row>58</xdr:row>
      <xdr:rowOff>133867</xdr:rowOff>
    </xdr:to>
    <xdr:cxnSp macro="">
      <xdr:nvCxnSpPr>
        <xdr:cNvPr id="566" name="直線コネクタ 565"/>
        <xdr:cNvCxnSpPr/>
      </xdr:nvCxnSpPr>
      <xdr:spPr>
        <a:xfrm flipV="1">
          <a:off x="16317595" y="8813229"/>
          <a:ext cx="1269" cy="126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137694</xdr:rowOff>
    </xdr:from>
    <xdr:ext cx="534377" cy="259045"/>
    <xdr:sp macro="" textlink="">
      <xdr:nvSpPr>
        <xdr:cNvPr id="567" name="教育費最小値テキスト"/>
        <xdr:cNvSpPr txBox="1"/>
      </xdr:nvSpPr>
      <xdr:spPr>
        <a:xfrm>
          <a:off x="16370300" y="1008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133867</xdr:rowOff>
    </xdr:from>
    <xdr:to>
      <xdr:col>86</xdr:col>
      <xdr:colOff>25400</xdr:colOff>
      <xdr:row>58</xdr:row>
      <xdr:rowOff>133867</xdr:rowOff>
    </xdr:to>
    <xdr:cxnSp macro="">
      <xdr:nvCxnSpPr>
        <xdr:cNvPr id="568" name="直線コネクタ 567"/>
        <xdr:cNvCxnSpPr/>
      </xdr:nvCxnSpPr>
      <xdr:spPr>
        <a:xfrm>
          <a:off x="16230600" y="10077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15956</xdr:rowOff>
    </xdr:from>
    <xdr:ext cx="599010" cy="259045"/>
    <xdr:sp macro="" textlink="">
      <xdr:nvSpPr>
        <xdr:cNvPr id="569" name="教育費最大値テキスト"/>
        <xdr:cNvSpPr txBox="1"/>
      </xdr:nvSpPr>
      <xdr:spPr>
        <a:xfrm>
          <a:off x="16370300" y="858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69279</xdr:rowOff>
    </xdr:from>
    <xdr:to>
      <xdr:col>86</xdr:col>
      <xdr:colOff>25400</xdr:colOff>
      <xdr:row>51</xdr:row>
      <xdr:rowOff>69279</xdr:rowOff>
    </xdr:to>
    <xdr:cxnSp macro="">
      <xdr:nvCxnSpPr>
        <xdr:cNvPr id="570" name="直線コネクタ 569"/>
        <xdr:cNvCxnSpPr/>
      </xdr:nvCxnSpPr>
      <xdr:spPr>
        <a:xfrm>
          <a:off x="16230600" y="88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164553</xdr:rowOff>
    </xdr:from>
    <xdr:to>
      <xdr:col>85</xdr:col>
      <xdr:colOff>127000</xdr:colOff>
      <xdr:row>57</xdr:row>
      <xdr:rowOff>25400</xdr:rowOff>
    </xdr:to>
    <xdr:cxnSp macro="">
      <xdr:nvCxnSpPr>
        <xdr:cNvPr id="571" name="直線コネクタ 570"/>
        <xdr:cNvCxnSpPr/>
      </xdr:nvCxnSpPr>
      <xdr:spPr>
        <a:xfrm flipV="1">
          <a:off x="15481300" y="9765753"/>
          <a:ext cx="838200" cy="3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48085</xdr:rowOff>
    </xdr:from>
    <xdr:ext cx="599010" cy="259045"/>
    <xdr:sp macro="" textlink="">
      <xdr:nvSpPr>
        <xdr:cNvPr id="572" name="教育費平均値テキスト"/>
        <xdr:cNvSpPr txBox="1"/>
      </xdr:nvSpPr>
      <xdr:spPr>
        <a:xfrm>
          <a:off x="16370300" y="9820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69658</xdr:rowOff>
    </xdr:from>
    <xdr:to>
      <xdr:col>85</xdr:col>
      <xdr:colOff>177800</xdr:colOff>
      <xdr:row>57</xdr:row>
      <xdr:rowOff>171258</xdr:rowOff>
    </xdr:to>
    <xdr:sp macro="" textlink="">
      <xdr:nvSpPr>
        <xdr:cNvPr id="573" name="フローチャート: 判断 572"/>
        <xdr:cNvSpPr/>
      </xdr:nvSpPr>
      <xdr:spPr>
        <a:xfrm>
          <a:off x="162687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25400</xdr:rowOff>
    </xdr:from>
    <xdr:to>
      <xdr:col>81</xdr:col>
      <xdr:colOff>50800</xdr:colOff>
      <xdr:row>57</xdr:row>
      <xdr:rowOff>73278</xdr:rowOff>
    </xdr:to>
    <xdr:cxnSp macro="">
      <xdr:nvCxnSpPr>
        <xdr:cNvPr id="574" name="直線コネクタ 573"/>
        <xdr:cNvCxnSpPr/>
      </xdr:nvCxnSpPr>
      <xdr:spPr>
        <a:xfrm flipV="1">
          <a:off x="14592300" y="9798050"/>
          <a:ext cx="889000" cy="4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147281</xdr:rowOff>
    </xdr:from>
    <xdr:to>
      <xdr:col>81</xdr:col>
      <xdr:colOff>101600</xdr:colOff>
      <xdr:row>58</xdr:row>
      <xdr:rowOff>77431</xdr:rowOff>
    </xdr:to>
    <xdr:sp macro="" textlink="">
      <xdr:nvSpPr>
        <xdr:cNvPr id="575" name="フローチャート: 判断 574"/>
        <xdr:cNvSpPr/>
      </xdr:nvSpPr>
      <xdr:spPr>
        <a:xfrm>
          <a:off x="15430500" y="99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68558</xdr:rowOff>
    </xdr:from>
    <xdr:ext cx="534377" cy="259045"/>
    <xdr:sp macro="" textlink="">
      <xdr:nvSpPr>
        <xdr:cNvPr id="576" name="テキスト ボックス 575"/>
        <xdr:cNvSpPr txBox="1"/>
      </xdr:nvSpPr>
      <xdr:spPr>
        <a:xfrm>
          <a:off x="15214111" y="1001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73278</xdr:rowOff>
    </xdr:from>
    <xdr:to>
      <xdr:col>76</xdr:col>
      <xdr:colOff>114300</xdr:colOff>
      <xdr:row>57</xdr:row>
      <xdr:rowOff>87836</xdr:rowOff>
    </xdr:to>
    <xdr:cxnSp macro="">
      <xdr:nvCxnSpPr>
        <xdr:cNvPr id="577" name="直線コネクタ 576"/>
        <xdr:cNvCxnSpPr/>
      </xdr:nvCxnSpPr>
      <xdr:spPr>
        <a:xfrm flipV="1">
          <a:off x="13703300" y="9845928"/>
          <a:ext cx="889000" cy="1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157141</xdr:rowOff>
    </xdr:from>
    <xdr:to>
      <xdr:col>76</xdr:col>
      <xdr:colOff>165100</xdr:colOff>
      <xdr:row>58</xdr:row>
      <xdr:rowOff>87291</xdr:rowOff>
    </xdr:to>
    <xdr:sp macro="" textlink="">
      <xdr:nvSpPr>
        <xdr:cNvPr id="578" name="フローチャート: 判断 577"/>
        <xdr:cNvSpPr/>
      </xdr:nvSpPr>
      <xdr:spPr>
        <a:xfrm>
          <a:off x="14541500" y="99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78418</xdr:rowOff>
    </xdr:from>
    <xdr:ext cx="534377" cy="259045"/>
    <xdr:sp macro="" textlink="">
      <xdr:nvSpPr>
        <xdr:cNvPr id="579" name="テキスト ボックス 578"/>
        <xdr:cNvSpPr txBox="1"/>
      </xdr:nvSpPr>
      <xdr:spPr>
        <a:xfrm>
          <a:off x="14325111" y="1002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165389</xdr:rowOff>
    </xdr:from>
    <xdr:to>
      <xdr:col>71</xdr:col>
      <xdr:colOff>177800</xdr:colOff>
      <xdr:row>57</xdr:row>
      <xdr:rowOff>87836</xdr:rowOff>
    </xdr:to>
    <xdr:cxnSp macro="">
      <xdr:nvCxnSpPr>
        <xdr:cNvPr id="580" name="直線コネクタ 579"/>
        <xdr:cNvCxnSpPr/>
      </xdr:nvCxnSpPr>
      <xdr:spPr>
        <a:xfrm>
          <a:off x="12814300" y="9766589"/>
          <a:ext cx="889000" cy="9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151931</xdr:rowOff>
    </xdr:from>
    <xdr:to>
      <xdr:col>72</xdr:col>
      <xdr:colOff>38100</xdr:colOff>
      <xdr:row>58</xdr:row>
      <xdr:rowOff>82081</xdr:rowOff>
    </xdr:to>
    <xdr:sp macro="" textlink="">
      <xdr:nvSpPr>
        <xdr:cNvPr id="581" name="フローチャート: 判断 580"/>
        <xdr:cNvSpPr/>
      </xdr:nvSpPr>
      <xdr:spPr>
        <a:xfrm>
          <a:off x="13652500" y="992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73208</xdr:rowOff>
    </xdr:from>
    <xdr:ext cx="534377" cy="259045"/>
    <xdr:sp macro="" textlink="">
      <xdr:nvSpPr>
        <xdr:cNvPr id="582" name="テキスト ボックス 581"/>
        <xdr:cNvSpPr txBox="1"/>
      </xdr:nvSpPr>
      <xdr:spPr>
        <a:xfrm>
          <a:off x="13436111" y="100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158910</xdr:rowOff>
    </xdr:from>
    <xdr:to>
      <xdr:col>67</xdr:col>
      <xdr:colOff>101600</xdr:colOff>
      <xdr:row>58</xdr:row>
      <xdr:rowOff>89060</xdr:rowOff>
    </xdr:to>
    <xdr:sp macro="" textlink="">
      <xdr:nvSpPr>
        <xdr:cNvPr id="583" name="フローチャート: 判断 582"/>
        <xdr:cNvSpPr/>
      </xdr:nvSpPr>
      <xdr:spPr>
        <a:xfrm>
          <a:off x="12763500" y="993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80187</xdr:rowOff>
    </xdr:from>
    <xdr:ext cx="534377" cy="259045"/>
    <xdr:sp macro="" textlink="">
      <xdr:nvSpPr>
        <xdr:cNvPr id="584" name="テキスト ボックス 583"/>
        <xdr:cNvSpPr txBox="1"/>
      </xdr:nvSpPr>
      <xdr:spPr>
        <a:xfrm>
          <a:off x="12547111" y="1002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113753</xdr:rowOff>
    </xdr:from>
    <xdr:to>
      <xdr:col>85</xdr:col>
      <xdr:colOff>177800</xdr:colOff>
      <xdr:row>57</xdr:row>
      <xdr:rowOff>43903</xdr:rowOff>
    </xdr:to>
    <xdr:sp macro="" textlink="">
      <xdr:nvSpPr>
        <xdr:cNvPr id="590" name="楕円 589"/>
        <xdr:cNvSpPr/>
      </xdr:nvSpPr>
      <xdr:spPr>
        <a:xfrm>
          <a:off x="16268700" y="971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136630</xdr:rowOff>
    </xdr:from>
    <xdr:ext cx="599010" cy="259045"/>
    <xdr:sp macro="" textlink="">
      <xdr:nvSpPr>
        <xdr:cNvPr id="591" name="教育費該当値テキスト"/>
        <xdr:cNvSpPr txBox="1"/>
      </xdr:nvSpPr>
      <xdr:spPr>
        <a:xfrm>
          <a:off x="16370300" y="956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146050</xdr:rowOff>
    </xdr:from>
    <xdr:to>
      <xdr:col>81</xdr:col>
      <xdr:colOff>101600</xdr:colOff>
      <xdr:row>57</xdr:row>
      <xdr:rowOff>76200</xdr:rowOff>
    </xdr:to>
    <xdr:sp macro="" textlink="">
      <xdr:nvSpPr>
        <xdr:cNvPr id="592" name="楕円 591"/>
        <xdr:cNvSpPr/>
      </xdr:nvSpPr>
      <xdr:spPr>
        <a:xfrm>
          <a:off x="15430500" y="974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92727</xdr:rowOff>
    </xdr:from>
    <xdr:ext cx="599010" cy="259045"/>
    <xdr:sp macro="" textlink="">
      <xdr:nvSpPr>
        <xdr:cNvPr id="593" name="テキスト ボックス 592"/>
        <xdr:cNvSpPr txBox="1"/>
      </xdr:nvSpPr>
      <xdr:spPr>
        <a:xfrm>
          <a:off x="15181795" y="952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22478</xdr:rowOff>
    </xdr:from>
    <xdr:to>
      <xdr:col>76</xdr:col>
      <xdr:colOff>165100</xdr:colOff>
      <xdr:row>57</xdr:row>
      <xdr:rowOff>124078</xdr:rowOff>
    </xdr:to>
    <xdr:sp macro="" textlink="">
      <xdr:nvSpPr>
        <xdr:cNvPr id="594" name="楕円 593"/>
        <xdr:cNvSpPr/>
      </xdr:nvSpPr>
      <xdr:spPr>
        <a:xfrm>
          <a:off x="14541500" y="979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140605</xdr:rowOff>
    </xdr:from>
    <xdr:ext cx="599010" cy="259045"/>
    <xdr:sp macro="" textlink="">
      <xdr:nvSpPr>
        <xdr:cNvPr id="595" name="テキスト ボックス 594"/>
        <xdr:cNvSpPr txBox="1"/>
      </xdr:nvSpPr>
      <xdr:spPr>
        <a:xfrm>
          <a:off x="14292795" y="957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37036</xdr:rowOff>
    </xdr:from>
    <xdr:to>
      <xdr:col>72</xdr:col>
      <xdr:colOff>38100</xdr:colOff>
      <xdr:row>57</xdr:row>
      <xdr:rowOff>138636</xdr:rowOff>
    </xdr:to>
    <xdr:sp macro="" textlink="">
      <xdr:nvSpPr>
        <xdr:cNvPr id="596" name="楕円 595"/>
        <xdr:cNvSpPr/>
      </xdr:nvSpPr>
      <xdr:spPr>
        <a:xfrm>
          <a:off x="13652500" y="980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155163</xdr:rowOff>
    </xdr:from>
    <xdr:ext cx="599010" cy="259045"/>
    <xdr:sp macro="" textlink="">
      <xdr:nvSpPr>
        <xdr:cNvPr id="597" name="テキスト ボックス 596"/>
        <xdr:cNvSpPr txBox="1"/>
      </xdr:nvSpPr>
      <xdr:spPr>
        <a:xfrm>
          <a:off x="13403795" y="9584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114589</xdr:rowOff>
    </xdr:from>
    <xdr:to>
      <xdr:col>67</xdr:col>
      <xdr:colOff>101600</xdr:colOff>
      <xdr:row>57</xdr:row>
      <xdr:rowOff>44739</xdr:rowOff>
    </xdr:to>
    <xdr:sp macro="" textlink="">
      <xdr:nvSpPr>
        <xdr:cNvPr id="598" name="楕円 597"/>
        <xdr:cNvSpPr/>
      </xdr:nvSpPr>
      <xdr:spPr>
        <a:xfrm>
          <a:off x="12763500" y="971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61266</xdr:rowOff>
    </xdr:from>
    <xdr:ext cx="599010" cy="259045"/>
    <xdr:sp macro="" textlink="">
      <xdr:nvSpPr>
        <xdr:cNvPr id="599" name="テキスト ボックス 598"/>
        <xdr:cNvSpPr txBox="1"/>
      </xdr:nvSpPr>
      <xdr:spPr>
        <a:xfrm>
          <a:off x="12514795" y="949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118959</xdr:rowOff>
    </xdr:from>
    <xdr:to>
      <xdr:col>85</xdr:col>
      <xdr:colOff>126364</xdr:colOff>
      <xdr:row>79</xdr:row>
      <xdr:rowOff>44450</xdr:rowOff>
    </xdr:to>
    <xdr:cxnSp macro="">
      <xdr:nvCxnSpPr>
        <xdr:cNvPr id="623" name="直線コネクタ 622"/>
        <xdr:cNvCxnSpPr/>
      </xdr:nvCxnSpPr>
      <xdr:spPr>
        <a:xfrm flipV="1">
          <a:off x="16317595" y="12120459"/>
          <a:ext cx="1269" cy="146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54146</xdr:rowOff>
    </xdr:from>
    <xdr:ext cx="249299" cy="259045"/>
    <xdr:sp macro="" textlink="">
      <xdr:nvSpPr>
        <xdr:cNvPr id="624" name="災害復旧費最小値テキスト"/>
        <xdr:cNvSpPr txBox="1"/>
      </xdr:nvSpPr>
      <xdr:spPr>
        <a:xfrm>
          <a:off x="16370300" y="135986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65636</xdr:rowOff>
    </xdr:from>
    <xdr:ext cx="599010" cy="259045"/>
    <xdr:sp macro="" textlink="">
      <xdr:nvSpPr>
        <xdr:cNvPr id="626" name="災害復旧費最大値テキスト"/>
        <xdr:cNvSpPr txBox="1"/>
      </xdr:nvSpPr>
      <xdr:spPr>
        <a:xfrm>
          <a:off x="16370300" y="1189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770,888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118959</xdr:rowOff>
    </xdr:from>
    <xdr:to>
      <xdr:col>86</xdr:col>
      <xdr:colOff>25400</xdr:colOff>
      <xdr:row>70</xdr:row>
      <xdr:rowOff>118959</xdr:rowOff>
    </xdr:to>
    <xdr:cxnSp macro="">
      <xdr:nvCxnSpPr>
        <xdr:cNvPr id="627" name="直線コネクタ 626"/>
        <xdr:cNvCxnSpPr/>
      </xdr:nvCxnSpPr>
      <xdr:spPr>
        <a:xfrm>
          <a:off x="16230600" y="1212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162640</xdr:rowOff>
    </xdr:from>
    <xdr:to>
      <xdr:col>85</xdr:col>
      <xdr:colOff>127000</xdr:colOff>
      <xdr:row>77</xdr:row>
      <xdr:rowOff>165993</xdr:rowOff>
    </xdr:to>
    <xdr:cxnSp macro="">
      <xdr:nvCxnSpPr>
        <xdr:cNvPr id="628" name="直線コネクタ 627"/>
        <xdr:cNvCxnSpPr/>
      </xdr:nvCxnSpPr>
      <xdr:spPr>
        <a:xfrm>
          <a:off x="15481300" y="13364290"/>
          <a:ext cx="8382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98596</xdr:rowOff>
    </xdr:from>
    <xdr:ext cx="534377" cy="259045"/>
    <xdr:sp macro="" textlink="">
      <xdr:nvSpPr>
        <xdr:cNvPr id="629" name="災害復旧費平均値テキスト"/>
        <xdr:cNvSpPr txBox="1"/>
      </xdr:nvSpPr>
      <xdr:spPr>
        <a:xfrm>
          <a:off x="16370300" y="13471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120169</xdr:rowOff>
    </xdr:from>
    <xdr:to>
      <xdr:col>85</xdr:col>
      <xdr:colOff>177800</xdr:colOff>
      <xdr:row>79</xdr:row>
      <xdr:rowOff>50319</xdr:rowOff>
    </xdr:to>
    <xdr:sp macro="" textlink="">
      <xdr:nvSpPr>
        <xdr:cNvPr id="630" name="フローチャート: 判断 629"/>
        <xdr:cNvSpPr/>
      </xdr:nvSpPr>
      <xdr:spPr>
        <a:xfrm>
          <a:off x="162687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162640</xdr:rowOff>
    </xdr:from>
    <xdr:to>
      <xdr:col>81</xdr:col>
      <xdr:colOff>50800</xdr:colOff>
      <xdr:row>78</xdr:row>
      <xdr:rowOff>92642</xdr:rowOff>
    </xdr:to>
    <xdr:cxnSp macro="">
      <xdr:nvCxnSpPr>
        <xdr:cNvPr id="631" name="直線コネクタ 630"/>
        <xdr:cNvCxnSpPr/>
      </xdr:nvCxnSpPr>
      <xdr:spPr>
        <a:xfrm flipV="1">
          <a:off x="14592300" y="13364290"/>
          <a:ext cx="889000" cy="10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133683</xdr:rowOff>
    </xdr:from>
    <xdr:to>
      <xdr:col>81</xdr:col>
      <xdr:colOff>101600</xdr:colOff>
      <xdr:row>79</xdr:row>
      <xdr:rowOff>63833</xdr:rowOff>
    </xdr:to>
    <xdr:sp macro="" textlink="">
      <xdr:nvSpPr>
        <xdr:cNvPr id="632" name="フローチャート: 判断 631"/>
        <xdr:cNvSpPr/>
      </xdr:nvSpPr>
      <xdr:spPr>
        <a:xfrm>
          <a:off x="15430500" y="1350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54960</xdr:rowOff>
    </xdr:from>
    <xdr:ext cx="534377" cy="259045"/>
    <xdr:sp macro="" textlink="">
      <xdr:nvSpPr>
        <xdr:cNvPr id="633" name="テキスト ボックス 632"/>
        <xdr:cNvSpPr txBox="1"/>
      </xdr:nvSpPr>
      <xdr:spPr>
        <a:xfrm>
          <a:off x="15214111" y="1359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92642</xdr:rowOff>
    </xdr:from>
    <xdr:to>
      <xdr:col>76</xdr:col>
      <xdr:colOff>114300</xdr:colOff>
      <xdr:row>78</xdr:row>
      <xdr:rowOff>115381</xdr:rowOff>
    </xdr:to>
    <xdr:cxnSp macro="">
      <xdr:nvCxnSpPr>
        <xdr:cNvPr id="634" name="直線コネクタ 633"/>
        <xdr:cNvCxnSpPr/>
      </xdr:nvCxnSpPr>
      <xdr:spPr>
        <a:xfrm flipV="1">
          <a:off x="13703300" y="13465742"/>
          <a:ext cx="889000" cy="2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134795</xdr:rowOff>
    </xdr:from>
    <xdr:to>
      <xdr:col>76</xdr:col>
      <xdr:colOff>165100</xdr:colOff>
      <xdr:row>79</xdr:row>
      <xdr:rowOff>64945</xdr:rowOff>
    </xdr:to>
    <xdr:sp macro="" textlink="">
      <xdr:nvSpPr>
        <xdr:cNvPr id="635" name="フローチャート: 判断 634"/>
        <xdr:cNvSpPr/>
      </xdr:nvSpPr>
      <xdr:spPr>
        <a:xfrm>
          <a:off x="14541500" y="1350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56072</xdr:rowOff>
    </xdr:from>
    <xdr:ext cx="534377" cy="259045"/>
    <xdr:sp macro="" textlink="">
      <xdr:nvSpPr>
        <xdr:cNvPr id="636" name="テキスト ボックス 635"/>
        <xdr:cNvSpPr txBox="1"/>
      </xdr:nvSpPr>
      <xdr:spPr>
        <a:xfrm>
          <a:off x="14325111" y="1360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71543</xdr:rowOff>
    </xdr:from>
    <xdr:to>
      <xdr:col>71</xdr:col>
      <xdr:colOff>177800</xdr:colOff>
      <xdr:row>78</xdr:row>
      <xdr:rowOff>115381</xdr:rowOff>
    </xdr:to>
    <xdr:cxnSp macro="">
      <xdr:nvCxnSpPr>
        <xdr:cNvPr id="637" name="直線コネクタ 636"/>
        <xdr:cNvCxnSpPr/>
      </xdr:nvCxnSpPr>
      <xdr:spPr>
        <a:xfrm>
          <a:off x="12814300" y="13444643"/>
          <a:ext cx="889000" cy="4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135060</xdr:rowOff>
    </xdr:from>
    <xdr:to>
      <xdr:col>72</xdr:col>
      <xdr:colOff>38100</xdr:colOff>
      <xdr:row>79</xdr:row>
      <xdr:rowOff>65210</xdr:rowOff>
    </xdr:to>
    <xdr:sp macro="" textlink="">
      <xdr:nvSpPr>
        <xdr:cNvPr id="638" name="フローチャート: 判断 637"/>
        <xdr:cNvSpPr/>
      </xdr:nvSpPr>
      <xdr:spPr>
        <a:xfrm>
          <a:off x="13652500" y="135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56337</xdr:rowOff>
    </xdr:from>
    <xdr:ext cx="534377" cy="259045"/>
    <xdr:sp macro="" textlink="">
      <xdr:nvSpPr>
        <xdr:cNvPr id="639" name="テキスト ボックス 638"/>
        <xdr:cNvSpPr txBox="1"/>
      </xdr:nvSpPr>
      <xdr:spPr>
        <a:xfrm>
          <a:off x="13436111" y="1360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141030</xdr:rowOff>
    </xdr:from>
    <xdr:to>
      <xdr:col>67</xdr:col>
      <xdr:colOff>101600</xdr:colOff>
      <xdr:row>79</xdr:row>
      <xdr:rowOff>71180</xdr:rowOff>
    </xdr:to>
    <xdr:sp macro="" textlink="">
      <xdr:nvSpPr>
        <xdr:cNvPr id="640" name="フローチャート: 判断 639"/>
        <xdr:cNvSpPr/>
      </xdr:nvSpPr>
      <xdr:spPr>
        <a:xfrm>
          <a:off x="12763500" y="135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62307</xdr:rowOff>
    </xdr:from>
    <xdr:ext cx="534377" cy="259045"/>
    <xdr:sp macro="" textlink="">
      <xdr:nvSpPr>
        <xdr:cNvPr id="641" name="テキスト ボックス 640"/>
        <xdr:cNvSpPr txBox="1"/>
      </xdr:nvSpPr>
      <xdr:spPr>
        <a:xfrm>
          <a:off x="12547111" y="1360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115193</xdr:rowOff>
    </xdr:from>
    <xdr:to>
      <xdr:col>85</xdr:col>
      <xdr:colOff>177800</xdr:colOff>
      <xdr:row>78</xdr:row>
      <xdr:rowOff>45343</xdr:rowOff>
    </xdr:to>
    <xdr:sp macro="" textlink="">
      <xdr:nvSpPr>
        <xdr:cNvPr id="647" name="楕円 646"/>
        <xdr:cNvSpPr/>
      </xdr:nvSpPr>
      <xdr:spPr>
        <a:xfrm>
          <a:off x="16268700" y="1331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138070</xdr:rowOff>
    </xdr:from>
    <xdr:ext cx="599010" cy="259045"/>
    <xdr:sp macro="" textlink="">
      <xdr:nvSpPr>
        <xdr:cNvPr id="648" name="災害復旧費該当値テキスト"/>
        <xdr:cNvSpPr txBox="1"/>
      </xdr:nvSpPr>
      <xdr:spPr>
        <a:xfrm>
          <a:off x="16370300" y="13168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111840</xdr:rowOff>
    </xdr:from>
    <xdr:to>
      <xdr:col>81</xdr:col>
      <xdr:colOff>101600</xdr:colOff>
      <xdr:row>78</xdr:row>
      <xdr:rowOff>41990</xdr:rowOff>
    </xdr:to>
    <xdr:sp macro="" textlink="">
      <xdr:nvSpPr>
        <xdr:cNvPr id="649" name="楕円 648"/>
        <xdr:cNvSpPr/>
      </xdr:nvSpPr>
      <xdr:spPr>
        <a:xfrm>
          <a:off x="15430500" y="1331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58517</xdr:rowOff>
    </xdr:from>
    <xdr:ext cx="599010" cy="259045"/>
    <xdr:sp macro="" textlink="">
      <xdr:nvSpPr>
        <xdr:cNvPr id="650" name="テキスト ボックス 649"/>
        <xdr:cNvSpPr txBox="1"/>
      </xdr:nvSpPr>
      <xdr:spPr>
        <a:xfrm>
          <a:off x="15181795" y="1308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41842</xdr:rowOff>
    </xdr:from>
    <xdr:to>
      <xdr:col>76</xdr:col>
      <xdr:colOff>165100</xdr:colOff>
      <xdr:row>78</xdr:row>
      <xdr:rowOff>143442</xdr:rowOff>
    </xdr:to>
    <xdr:sp macro="" textlink="">
      <xdr:nvSpPr>
        <xdr:cNvPr id="651" name="楕円 650"/>
        <xdr:cNvSpPr/>
      </xdr:nvSpPr>
      <xdr:spPr>
        <a:xfrm>
          <a:off x="14541500" y="1341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159969</xdr:rowOff>
    </xdr:from>
    <xdr:ext cx="534377" cy="259045"/>
    <xdr:sp macro="" textlink="">
      <xdr:nvSpPr>
        <xdr:cNvPr id="652" name="テキスト ボックス 651"/>
        <xdr:cNvSpPr txBox="1"/>
      </xdr:nvSpPr>
      <xdr:spPr>
        <a:xfrm>
          <a:off x="14325111" y="1319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64581</xdr:rowOff>
    </xdr:from>
    <xdr:to>
      <xdr:col>72</xdr:col>
      <xdr:colOff>38100</xdr:colOff>
      <xdr:row>78</xdr:row>
      <xdr:rowOff>166181</xdr:rowOff>
    </xdr:to>
    <xdr:sp macro="" textlink="">
      <xdr:nvSpPr>
        <xdr:cNvPr id="653" name="楕円 652"/>
        <xdr:cNvSpPr/>
      </xdr:nvSpPr>
      <xdr:spPr>
        <a:xfrm>
          <a:off x="13652500" y="1343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11258</xdr:rowOff>
    </xdr:from>
    <xdr:ext cx="534377" cy="259045"/>
    <xdr:sp macro="" textlink="">
      <xdr:nvSpPr>
        <xdr:cNvPr id="654" name="テキスト ボックス 653"/>
        <xdr:cNvSpPr txBox="1"/>
      </xdr:nvSpPr>
      <xdr:spPr>
        <a:xfrm>
          <a:off x="13436111" y="1321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20743</xdr:rowOff>
    </xdr:from>
    <xdr:to>
      <xdr:col>67</xdr:col>
      <xdr:colOff>101600</xdr:colOff>
      <xdr:row>78</xdr:row>
      <xdr:rowOff>122343</xdr:rowOff>
    </xdr:to>
    <xdr:sp macro="" textlink="">
      <xdr:nvSpPr>
        <xdr:cNvPr id="655" name="楕円 654"/>
        <xdr:cNvSpPr/>
      </xdr:nvSpPr>
      <xdr:spPr>
        <a:xfrm>
          <a:off x="12763500" y="1339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138870</xdr:rowOff>
    </xdr:from>
    <xdr:ext cx="534377" cy="259045"/>
    <xdr:sp macro="" textlink="">
      <xdr:nvSpPr>
        <xdr:cNvPr id="656" name="テキスト ボックス 655"/>
        <xdr:cNvSpPr txBox="1"/>
      </xdr:nvSpPr>
      <xdr:spPr>
        <a:xfrm>
          <a:off x="12547111" y="1316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137607</xdr:rowOff>
    </xdr:from>
    <xdr:to>
      <xdr:col>85</xdr:col>
      <xdr:colOff>126364</xdr:colOff>
      <xdr:row>99</xdr:row>
      <xdr:rowOff>98879</xdr:rowOff>
    </xdr:to>
    <xdr:cxnSp macro="">
      <xdr:nvCxnSpPr>
        <xdr:cNvPr id="682" name="直線コネクタ 681"/>
        <xdr:cNvCxnSpPr/>
      </xdr:nvCxnSpPr>
      <xdr:spPr>
        <a:xfrm flipV="1">
          <a:off x="16317595" y="15568107"/>
          <a:ext cx="1269" cy="1504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公債費最小値テキスト"/>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84284</xdr:rowOff>
    </xdr:from>
    <xdr:ext cx="599010" cy="259045"/>
    <xdr:sp macro="" textlink="">
      <xdr:nvSpPr>
        <xdr:cNvPr id="685" name="公債費最大値テキスト"/>
        <xdr:cNvSpPr txBox="1"/>
      </xdr:nvSpPr>
      <xdr:spPr>
        <a:xfrm>
          <a:off x="16370300" y="15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137607</xdr:rowOff>
    </xdr:from>
    <xdr:to>
      <xdr:col>86</xdr:col>
      <xdr:colOff>25400</xdr:colOff>
      <xdr:row>90</xdr:row>
      <xdr:rowOff>137607</xdr:rowOff>
    </xdr:to>
    <xdr:cxnSp macro="">
      <xdr:nvCxnSpPr>
        <xdr:cNvPr id="686" name="直線コネクタ 685"/>
        <xdr:cNvCxnSpPr/>
      </xdr:nvCxnSpPr>
      <xdr:spPr>
        <a:xfrm>
          <a:off x="16230600" y="155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37491</xdr:rowOff>
    </xdr:from>
    <xdr:to>
      <xdr:col>85</xdr:col>
      <xdr:colOff>127000</xdr:colOff>
      <xdr:row>98</xdr:row>
      <xdr:rowOff>59835</xdr:rowOff>
    </xdr:to>
    <xdr:cxnSp macro="">
      <xdr:nvCxnSpPr>
        <xdr:cNvPr id="687" name="直線コネクタ 686"/>
        <xdr:cNvCxnSpPr/>
      </xdr:nvCxnSpPr>
      <xdr:spPr>
        <a:xfrm flipV="1">
          <a:off x="15481300" y="16839591"/>
          <a:ext cx="838200" cy="2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168676</xdr:rowOff>
    </xdr:from>
    <xdr:ext cx="599010" cy="259045"/>
    <xdr:sp macro="" textlink="">
      <xdr:nvSpPr>
        <xdr:cNvPr id="688" name="公債費平均値テキスト"/>
        <xdr:cNvSpPr txBox="1"/>
      </xdr:nvSpPr>
      <xdr:spPr>
        <a:xfrm>
          <a:off x="16370300" y="16627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145799</xdr:rowOff>
    </xdr:from>
    <xdr:to>
      <xdr:col>85</xdr:col>
      <xdr:colOff>177800</xdr:colOff>
      <xdr:row>98</xdr:row>
      <xdr:rowOff>75949</xdr:rowOff>
    </xdr:to>
    <xdr:sp macro="" textlink="">
      <xdr:nvSpPr>
        <xdr:cNvPr id="689" name="フローチャート: 判断 688"/>
        <xdr:cNvSpPr/>
      </xdr:nvSpPr>
      <xdr:spPr>
        <a:xfrm>
          <a:off x="16268700" y="167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59835</xdr:rowOff>
    </xdr:from>
    <xdr:to>
      <xdr:col>81</xdr:col>
      <xdr:colOff>50800</xdr:colOff>
      <xdr:row>98</xdr:row>
      <xdr:rowOff>70698</xdr:rowOff>
    </xdr:to>
    <xdr:cxnSp macro="">
      <xdr:nvCxnSpPr>
        <xdr:cNvPr id="690" name="直線コネクタ 689"/>
        <xdr:cNvCxnSpPr/>
      </xdr:nvCxnSpPr>
      <xdr:spPr>
        <a:xfrm flipV="1">
          <a:off x="14592300" y="16861935"/>
          <a:ext cx="889000" cy="1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37508</xdr:rowOff>
    </xdr:from>
    <xdr:to>
      <xdr:col>81</xdr:col>
      <xdr:colOff>101600</xdr:colOff>
      <xdr:row>98</xdr:row>
      <xdr:rowOff>139108</xdr:rowOff>
    </xdr:to>
    <xdr:sp macro="" textlink="">
      <xdr:nvSpPr>
        <xdr:cNvPr id="691" name="フローチャート: 判断 690"/>
        <xdr:cNvSpPr/>
      </xdr:nvSpPr>
      <xdr:spPr>
        <a:xfrm>
          <a:off x="15430500" y="1683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130235</xdr:rowOff>
    </xdr:from>
    <xdr:ext cx="599010" cy="259045"/>
    <xdr:sp macro="" textlink="">
      <xdr:nvSpPr>
        <xdr:cNvPr id="692" name="テキスト ボックス 691"/>
        <xdr:cNvSpPr txBox="1"/>
      </xdr:nvSpPr>
      <xdr:spPr>
        <a:xfrm>
          <a:off x="15181795" y="16932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70698</xdr:rowOff>
    </xdr:from>
    <xdr:to>
      <xdr:col>76</xdr:col>
      <xdr:colOff>114300</xdr:colOff>
      <xdr:row>98</xdr:row>
      <xdr:rowOff>94873</xdr:rowOff>
    </xdr:to>
    <xdr:cxnSp macro="">
      <xdr:nvCxnSpPr>
        <xdr:cNvPr id="693" name="直線コネクタ 692"/>
        <xdr:cNvCxnSpPr/>
      </xdr:nvCxnSpPr>
      <xdr:spPr>
        <a:xfrm flipV="1">
          <a:off x="13703300" y="16872798"/>
          <a:ext cx="889000" cy="2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35020</xdr:rowOff>
    </xdr:from>
    <xdr:to>
      <xdr:col>76</xdr:col>
      <xdr:colOff>165100</xdr:colOff>
      <xdr:row>98</xdr:row>
      <xdr:rowOff>136620</xdr:rowOff>
    </xdr:to>
    <xdr:sp macro="" textlink="">
      <xdr:nvSpPr>
        <xdr:cNvPr id="694" name="フローチャート: 判断 693"/>
        <xdr:cNvSpPr/>
      </xdr:nvSpPr>
      <xdr:spPr>
        <a:xfrm>
          <a:off x="14541500" y="1683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127747</xdr:rowOff>
    </xdr:from>
    <xdr:ext cx="599010" cy="259045"/>
    <xdr:sp macro="" textlink="">
      <xdr:nvSpPr>
        <xdr:cNvPr id="695" name="テキスト ボックス 694"/>
        <xdr:cNvSpPr txBox="1"/>
      </xdr:nvSpPr>
      <xdr:spPr>
        <a:xfrm>
          <a:off x="14292795" y="1692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87091</xdr:rowOff>
    </xdr:from>
    <xdr:to>
      <xdr:col>71</xdr:col>
      <xdr:colOff>177800</xdr:colOff>
      <xdr:row>98</xdr:row>
      <xdr:rowOff>94873</xdr:rowOff>
    </xdr:to>
    <xdr:cxnSp macro="">
      <xdr:nvCxnSpPr>
        <xdr:cNvPr id="696" name="直線コネクタ 695"/>
        <xdr:cNvCxnSpPr/>
      </xdr:nvCxnSpPr>
      <xdr:spPr>
        <a:xfrm>
          <a:off x="12814300" y="16889191"/>
          <a:ext cx="889000" cy="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41628</xdr:rowOff>
    </xdr:from>
    <xdr:to>
      <xdr:col>72</xdr:col>
      <xdr:colOff>38100</xdr:colOff>
      <xdr:row>98</xdr:row>
      <xdr:rowOff>143228</xdr:rowOff>
    </xdr:to>
    <xdr:sp macro="" textlink="">
      <xdr:nvSpPr>
        <xdr:cNvPr id="697" name="フローチャート: 判断 696"/>
        <xdr:cNvSpPr/>
      </xdr:nvSpPr>
      <xdr:spPr>
        <a:xfrm>
          <a:off x="13652500" y="1684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159755</xdr:rowOff>
    </xdr:from>
    <xdr:ext cx="599010" cy="259045"/>
    <xdr:sp macro="" textlink="">
      <xdr:nvSpPr>
        <xdr:cNvPr id="698" name="テキスト ボックス 697"/>
        <xdr:cNvSpPr txBox="1"/>
      </xdr:nvSpPr>
      <xdr:spPr>
        <a:xfrm>
          <a:off x="13403795" y="1661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48811</xdr:rowOff>
    </xdr:from>
    <xdr:to>
      <xdr:col>67</xdr:col>
      <xdr:colOff>101600</xdr:colOff>
      <xdr:row>98</xdr:row>
      <xdr:rowOff>150411</xdr:rowOff>
    </xdr:to>
    <xdr:sp macro="" textlink="">
      <xdr:nvSpPr>
        <xdr:cNvPr id="699" name="フローチャート: 判断 698"/>
        <xdr:cNvSpPr/>
      </xdr:nvSpPr>
      <xdr:spPr>
        <a:xfrm>
          <a:off x="12763500" y="1685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141538</xdr:rowOff>
    </xdr:from>
    <xdr:ext cx="599010" cy="259045"/>
    <xdr:sp macro="" textlink="">
      <xdr:nvSpPr>
        <xdr:cNvPr id="700" name="テキスト ボックス 699"/>
        <xdr:cNvSpPr txBox="1"/>
      </xdr:nvSpPr>
      <xdr:spPr>
        <a:xfrm>
          <a:off x="12514795" y="1694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158141</xdr:rowOff>
    </xdr:from>
    <xdr:to>
      <xdr:col>85</xdr:col>
      <xdr:colOff>177800</xdr:colOff>
      <xdr:row>98</xdr:row>
      <xdr:rowOff>88291</xdr:rowOff>
    </xdr:to>
    <xdr:sp macro="" textlink="">
      <xdr:nvSpPr>
        <xdr:cNvPr id="706" name="楕円 705"/>
        <xdr:cNvSpPr/>
      </xdr:nvSpPr>
      <xdr:spPr>
        <a:xfrm>
          <a:off x="16268700" y="1678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136568</xdr:rowOff>
    </xdr:from>
    <xdr:ext cx="599010" cy="259045"/>
    <xdr:sp macro="" textlink="">
      <xdr:nvSpPr>
        <xdr:cNvPr id="707" name="公債費該当値テキスト"/>
        <xdr:cNvSpPr txBox="1"/>
      </xdr:nvSpPr>
      <xdr:spPr>
        <a:xfrm>
          <a:off x="16370300" y="16767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9035</xdr:rowOff>
    </xdr:from>
    <xdr:to>
      <xdr:col>81</xdr:col>
      <xdr:colOff>101600</xdr:colOff>
      <xdr:row>98</xdr:row>
      <xdr:rowOff>110635</xdr:rowOff>
    </xdr:to>
    <xdr:sp macro="" textlink="">
      <xdr:nvSpPr>
        <xdr:cNvPr id="708" name="楕円 707"/>
        <xdr:cNvSpPr/>
      </xdr:nvSpPr>
      <xdr:spPr>
        <a:xfrm>
          <a:off x="15430500" y="1681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127162</xdr:rowOff>
    </xdr:from>
    <xdr:ext cx="599010" cy="259045"/>
    <xdr:sp macro="" textlink="">
      <xdr:nvSpPr>
        <xdr:cNvPr id="709" name="テキスト ボックス 708"/>
        <xdr:cNvSpPr txBox="1"/>
      </xdr:nvSpPr>
      <xdr:spPr>
        <a:xfrm>
          <a:off x="15181795" y="1658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19898</xdr:rowOff>
    </xdr:from>
    <xdr:to>
      <xdr:col>76</xdr:col>
      <xdr:colOff>165100</xdr:colOff>
      <xdr:row>98</xdr:row>
      <xdr:rowOff>121498</xdr:rowOff>
    </xdr:to>
    <xdr:sp macro="" textlink="">
      <xdr:nvSpPr>
        <xdr:cNvPr id="710" name="楕円 709"/>
        <xdr:cNvSpPr/>
      </xdr:nvSpPr>
      <xdr:spPr>
        <a:xfrm>
          <a:off x="14541500" y="1682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138025</xdr:rowOff>
    </xdr:from>
    <xdr:ext cx="599010" cy="259045"/>
    <xdr:sp macro="" textlink="">
      <xdr:nvSpPr>
        <xdr:cNvPr id="711" name="テキスト ボックス 710"/>
        <xdr:cNvSpPr txBox="1"/>
      </xdr:nvSpPr>
      <xdr:spPr>
        <a:xfrm>
          <a:off x="14292795" y="16597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44073</xdr:rowOff>
    </xdr:from>
    <xdr:to>
      <xdr:col>72</xdr:col>
      <xdr:colOff>38100</xdr:colOff>
      <xdr:row>98</xdr:row>
      <xdr:rowOff>145673</xdr:rowOff>
    </xdr:to>
    <xdr:sp macro="" textlink="">
      <xdr:nvSpPr>
        <xdr:cNvPr id="712" name="楕円 711"/>
        <xdr:cNvSpPr/>
      </xdr:nvSpPr>
      <xdr:spPr>
        <a:xfrm>
          <a:off x="13652500" y="1684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136800</xdr:rowOff>
    </xdr:from>
    <xdr:ext cx="599010" cy="259045"/>
    <xdr:sp macro="" textlink="">
      <xdr:nvSpPr>
        <xdr:cNvPr id="713" name="テキスト ボックス 712"/>
        <xdr:cNvSpPr txBox="1"/>
      </xdr:nvSpPr>
      <xdr:spPr>
        <a:xfrm>
          <a:off x="13403795" y="1693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36291</xdr:rowOff>
    </xdr:from>
    <xdr:to>
      <xdr:col>67</xdr:col>
      <xdr:colOff>101600</xdr:colOff>
      <xdr:row>98</xdr:row>
      <xdr:rowOff>137891</xdr:rowOff>
    </xdr:to>
    <xdr:sp macro="" textlink="">
      <xdr:nvSpPr>
        <xdr:cNvPr id="714" name="楕円 713"/>
        <xdr:cNvSpPr/>
      </xdr:nvSpPr>
      <xdr:spPr>
        <a:xfrm>
          <a:off x="12763500" y="1683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154418</xdr:rowOff>
    </xdr:from>
    <xdr:ext cx="599010" cy="259045"/>
    <xdr:sp macro="" textlink="">
      <xdr:nvSpPr>
        <xdr:cNvPr id="715" name="テキスト ボックス 714"/>
        <xdr:cNvSpPr txBox="1"/>
      </xdr:nvSpPr>
      <xdr:spPr>
        <a:xfrm>
          <a:off x="12514795" y="16613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50089</xdr:rowOff>
    </xdr:from>
    <xdr:to>
      <xdr:col>116</xdr:col>
      <xdr:colOff>62864</xdr:colOff>
      <xdr:row>39</xdr:row>
      <xdr:rowOff>44450</xdr:rowOff>
    </xdr:to>
    <xdr:cxnSp macro="">
      <xdr:nvCxnSpPr>
        <xdr:cNvPr id="739" name="直線コネクタ 738"/>
        <xdr:cNvCxnSpPr/>
      </xdr:nvCxnSpPr>
      <xdr:spPr>
        <a:xfrm flipV="1">
          <a:off x="22159595" y="5193589"/>
          <a:ext cx="1269" cy="153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79608</xdr:rowOff>
    </xdr:from>
    <xdr:ext cx="249299" cy="259045"/>
    <xdr:sp macro="" textlink="">
      <xdr:nvSpPr>
        <xdr:cNvPr id="740" name="諸支出金最小値テキスト"/>
        <xdr:cNvSpPr txBox="1"/>
      </xdr:nvSpPr>
      <xdr:spPr>
        <a:xfrm>
          <a:off x="22212300" y="6766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168216</xdr:rowOff>
    </xdr:from>
    <xdr:ext cx="534377" cy="259045"/>
    <xdr:sp macro="" textlink="">
      <xdr:nvSpPr>
        <xdr:cNvPr id="742" name="諸支出金最大値テキスト"/>
        <xdr:cNvSpPr txBox="1"/>
      </xdr:nvSpPr>
      <xdr:spPr>
        <a:xfrm>
          <a:off x="22212300" y="496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40,352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50089</xdr:rowOff>
    </xdr:from>
    <xdr:to>
      <xdr:col>116</xdr:col>
      <xdr:colOff>152400</xdr:colOff>
      <xdr:row>30</xdr:row>
      <xdr:rowOff>50089</xdr:rowOff>
    </xdr:to>
    <xdr:cxnSp macro="">
      <xdr:nvCxnSpPr>
        <xdr:cNvPr id="743" name="直線コネクタ 742"/>
        <xdr:cNvCxnSpPr/>
      </xdr:nvCxnSpPr>
      <xdr:spPr>
        <a:xfrm>
          <a:off x="22072600" y="51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168508</xdr:rowOff>
    </xdr:from>
    <xdr:ext cx="378565" cy="259045"/>
    <xdr:sp macro="" textlink="">
      <xdr:nvSpPr>
        <xdr:cNvPr id="745" name="諸支出金平均値テキスト"/>
        <xdr:cNvSpPr txBox="1"/>
      </xdr:nvSpPr>
      <xdr:spPr>
        <a:xfrm>
          <a:off x="22212300" y="65121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145631</xdr:rowOff>
    </xdr:from>
    <xdr:to>
      <xdr:col>116</xdr:col>
      <xdr:colOff>114300</xdr:colOff>
      <xdr:row>39</xdr:row>
      <xdr:rowOff>75781</xdr:rowOff>
    </xdr:to>
    <xdr:sp macro="" textlink="">
      <xdr:nvSpPr>
        <xdr:cNvPr id="746" name="フローチャート: 判断 745"/>
        <xdr:cNvSpPr/>
      </xdr:nvSpPr>
      <xdr:spPr>
        <a:xfrm>
          <a:off x="221107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131343</xdr:rowOff>
    </xdr:from>
    <xdr:to>
      <xdr:col>112</xdr:col>
      <xdr:colOff>38100</xdr:colOff>
      <xdr:row>39</xdr:row>
      <xdr:rowOff>61493</xdr:rowOff>
    </xdr:to>
    <xdr:sp macro="" textlink="">
      <xdr:nvSpPr>
        <xdr:cNvPr id="748" name="フローチャート: 判断 747"/>
        <xdr:cNvSpPr/>
      </xdr:nvSpPr>
      <xdr:spPr>
        <a:xfrm>
          <a:off x="21272500" y="66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78021</xdr:rowOff>
    </xdr:from>
    <xdr:ext cx="378565" cy="259045"/>
    <xdr:sp macro="" textlink="">
      <xdr:nvSpPr>
        <xdr:cNvPr id="749" name="テキスト ボックス 748"/>
        <xdr:cNvSpPr txBox="1"/>
      </xdr:nvSpPr>
      <xdr:spPr>
        <a:xfrm>
          <a:off x="21134017" y="6421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155422</xdr:rowOff>
    </xdr:from>
    <xdr:to>
      <xdr:col>107</xdr:col>
      <xdr:colOff>101600</xdr:colOff>
      <xdr:row>39</xdr:row>
      <xdr:rowOff>85572</xdr:rowOff>
    </xdr:to>
    <xdr:sp macro="" textlink="">
      <xdr:nvSpPr>
        <xdr:cNvPr id="751" name="フローチャート: 判断 750"/>
        <xdr:cNvSpPr/>
      </xdr:nvSpPr>
      <xdr:spPr>
        <a:xfrm>
          <a:off x="20383500" y="6670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102100</xdr:rowOff>
    </xdr:from>
    <xdr:ext cx="378565" cy="259045"/>
    <xdr:sp macro="" textlink="">
      <xdr:nvSpPr>
        <xdr:cNvPr id="752" name="テキスト ボックス 751"/>
        <xdr:cNvSpPr txBox="1"/>
      </xdr:nvSpPr>
      <xdr:spPr>
        <a:xfrm>
          <a:off x="20245017" y="6445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160757</xdr:rowOff>
    </xdr:from>
    <xdr:to>
      <xdr:col>102</xdr:col>
      <xdr:colOff>165100</xdr:colOff>
      <xdr:row>39</xdr:row>
      <xdr:rowOff>90907</xdr:rowOff>
    </xdr:to>
    <xdr:sp macro="" textlink="">
      <xdr:nvSpPr>
        <xdr:cNvPr id="754" name="フローチャート: 判断 753"/>
        <xdr:cNvSpPr/>
      </xdr:nvSpPr>
      <xdr:spPr>
        <a:xfrm>
          <a:off x="19494500" y="667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107433</xdr:rowOff>
    </xdr:from>
    <xdr:ext cx="378565" cy="259045"/>
    <xdr:sp macro="" textlink="">
      <xdr:nvSpPr>
        <xdr:cNvPr id="755" name="テキスト ボックス 754"/>
        <xdr:cNvSpPr txBox="1"/>
      </xdr:nvSpPr>
      <xdr:spPr>
        <a:xfrm>
          <a:off x="19356017" y="6451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162509</xdr:rowOff>
    </xdr:from>
    <xdr:to>
      <xdr:col>98</xdr:col>
      <xdr:colOff>38100</xdr:colOff>
      <xdr:row>39</xdr:row>
      <xdr:rowOff>92659</xdr:rowOff>
    </xdr:to>
    <xdr:sp macro="" textlink="">
      <xdr:nvSpPr>
        <xdr:cNvPr id="756" name="フローチャート: 判断 755"/>
        <xdr:cNvSpPr/>
      </xdr:nvSpPr>
      <xdr:spPr>
        <a:xfrm>
          <a:off x="18605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109186</xdr:rowOff>
    </xdr:from>
    <xdr:ext cx="313932" cy="259045"/>
    <xdr:sp macro="" textlink="">
      <xdr:nvSpPr>
        <xdr:cNvPr id="757" name="テキスト ボックス 756"/>
        <xdr:cNvSpPr txBox="1"/>
      </xdr:nvSpPr>
      <xdr:spPr>
        <a:xfrm>
          <a:off x="18499333" y="64528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124058</xdr:rowOff>
    </xdr:from>
    <xdr:ext cx="249299" cy="259045"/>
    <xdr:sp macro="" textlink="">
      <xdr:nvSpPr>
        <xdr:cNvPr id="764" name="諸支出金該当値テキスト"/>
        <xdr:cNvSpPr txBox="1"/>
      </xdr:nvSpPr>
      <xdr:spPr>
        <a:xfrm>
          <a:off x="22212300" y="6639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類似団体平均値と比べ、差が大きい項目は、衛生費、教育費、災害復旧費となっている。</a:t>
          </a:r>
        </a:p>
        <a:p>
          <a:r>
            <a:rPr kumimoji="1" lang="ja-JP" altLang="en-US" sz="1400">
              <a:latin typeface="ＭＳ Ｐゴシック" panose="020B0600070205080204" pitchFamily="50" charset="-128"/>
              <a:ea typeface="ＭＳ Ｐゴシック" panose="020B0600070205080204" pitchFamily="50" charset="-128"/>
            </a:rPr>
            <a:t>衛生費については、簡易水道会計及び病院会計への繰出金が増の要因であり、教育費については、二風谷小学校の大規模改修事業の実施が増の要因となっている。</a:t>
          </a: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北海道平取町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財政調整基金残高については、「第６次平取町総合計画」により計画的な事業の実施に努めており、令和２年度は財源を確保した結果、取崩しを回避しており、一定規模を維持している。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実質収支、実質単年度収支についても黒字であり、今後も継続的な黒字を確保するよう計画的な事業の実施に努める。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北海道平取町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一般会計、各特別会計において黒字になっており、連結赤字比率は算定されていない。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79</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81</v>
      </c>
      <c r="C3" s="652"/>
      <c r="D3" s="652"/>
      <c r="E3" s="653"/>
      <c r="F3" s="653"/>
      <c r="G3" s="653"/>
      <c r="H3" s="653"/>
      <c r="I3" s="653"/>
      <c r="J3" s="653"/>
      <c r="K3" s="653"/>
      <c r="L3" s="653" t="s">
        <v>82</v>
      </c>
      <c r="M3" s="653"/>
      <c r="N3" s="653"/>
      <c r="O3" s="653"/>
      <c r="P3" s="653"/>
      <c r="Q3" s="653"/>
      <c r="R3" s="656"/>
      <c r="S3" s="656"/>
      <c r="T3" s="656"/>
      <c r="U3" s="656"/>
      <c r="V3" s="657"/>
      <c r="W3" s="547" t="s">
        <v>83</v>
      </c>
      <c r="X3" s="548"/>
      <c r="Y3" s="548"/>
      <c r="Z3" s="548"/>
      <c r="AA3" s="548"/>
      <c r="AB3" s="652"/>
      <c r="AC3" s="656" t="s">
        <v>84</v>
      </c>
      <c r="AD3" s="548"/>
      <c r="AE3" s="548"/>
      <c r="AF3" s="548"/>
      <c r="AG3" s="548"/>
      <c r="AH3" s="548"/>
      <c r="AI3" s="548"/>
      <c r="AJ3" s="548"/>
      <c r="AK3" s="548"/>
      <c r="AL3" s="618"/>
      <c r="AM3" s="547" t="s">
        <v>85</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86</v>
      </c>
      <c r="BO3" s="548"/>
      <c r="BP3" s="548"/>
      <c r="BQ3" s="548"/>
      <c r="BR3" s="548"/>
      <c r="BS3" s="548"/>
      <c r="BT3" s="548"/>
      <c r="BU3" s="618"/>
      <c r="BV3" s="547" t="s">
        <v>87</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88</v>
      </c>
      <c r="CU3" s="548"/>
      <c r="CV3" s="548"/>
      <c r="CW3" s="548"/>
      <c r="CX3" s="548"/>
      <c r="CY3" s="548"/>
      <c r="CZ3" s="548"/>
      <c r="DA3" s="618"/>
      <c r="DB3" s="547" t="s">
        <v>89</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90</v>
      </c>
      <c r="AZ4" s="461"/>
      <c r="BA4" s="461"/>
      <c r="BB4" s="461"/>
      <c r="BC4" s="461"/>
      <c r="BD4" s="461"/>
      <c r="BE4" s="461"/>
      <c r="BF4" s="461"/>
      <c r="BG4" s="461"/>
      <c r="BH4" s="461"/>
      <c r="BI4" s="461"/>
      <c r="BJ4" s="461"/>
      <c r="BK4" s="461"/>
      <c r="BL4" s="461"/>
      <c r="BM4" s="462"/>
      <c r="BN4" s="463">
        <v>7940967</v>
      </c>
      <c r="BO4" s="464"/>
      <c r="BP4" s="464"/>
      <c r="BQ4" s="464"/>
      <c r="BR4" s="464"/>
      <c r="BS4" s="464"/>
      <c r="BT4" s="464"/>
      <c r="BU4" s="465"/>
      <c r="BV4" s="463">
        <v>6757574</v>
      </c>
      <c r="BW4" s="464"/>
      <c r="BX4" s="464"/>
      <c r="BY4" s="464"/>
      <c r="BZ4" s="464"/>
      <c r="CA4" s="464"/>
      <c r="CB4" s="464"/>
      <c r="CC4" s="465"/>
      <c r="CD4" s="644" t="s">
        <v>91</v>
      </c>
      <c r="CE4" s="645"/>
      <c r="CF4" s="645"/>
      <c r="CG4" s="645"/>
      <c r="CH4" s="645"/>
      <c r="CI4" s="645"/>
      <c r="CJ4" s="645"/>
      <c r="CK4" s="645"/>
      <c r="CL4" s="645"/>
      <c r="CM4" s="645"/>
      <c r="CN4" s="645"/>
      <c r="CO4" s="645"/>
      <c r="CP4" s="645"/>
      <c r="CQ4" s="645"/>
      <c r="CR4" s="645"/>
      <c r="CS4" s="646"/>
      <c r="CT4" s="647">
        <v>2.1</v>
      </c>
      <c r="CU4" s="648"/>
      <c r="CV4" s="648"/>
      <c r="CW4" s="648"/>
      <c r="CX4" s="648"/>
      <c r="CY4" s="648"/>
      <c r="CZ4" s="648"/>
      <c r="DA4" s="649"/>
      <c r="DB4" s="647">
        <v>1.8</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92</v>
      </c>
      <c r="AN5" s="442"/>
      <c r="AO5" s="442"/>
      <c r="AP5" s="442"/>
      <c r="AQ5" s="442"/>
      <c r="AR5" s="442"/>
      <c r="AS5" s="442"/>
      <c r="AT5" s="443"/>
      <c r="AU5" s="525" t="s">
        <v>93</v>
      </c>
      <c r="AV5" s="526"/>
      <c r="AW5" s="526"/>
      <c r="AX5" s="526"/>
      <c r="AY5" s="448" t="s">
        <v>94</v>
      </c>
      <c r="AZ5" s="449"/>
      <c r="BA5" s="449"/>
      <c r="BB5" s="449"/>
      <c r="BC5" s="449"/>
      <c r="BD5" s="449"/>
      <c r="BE5" s="449"/>
      <c r="BF5" s="449"/>
      <c r="BG5" s="449"/>
      <c r="BH5" s="449"/>
      <c r="BI5" s="449"/>
      <c r="BJ5" s="449"/>
      <c r="BK5" s="449"/>
      <c r="BL5" s="449"/>
      <c r="BM5" s="450"/>
      <c r="BN5" s="468">
        <v>7865527</v>
      </c>
      <c r="BO5" s="469"/>
      <c r="BP5" s="469"/>
      <c r="BQ5" s="469"/>
      <c r="BR5" s="469"/>
      <c r="BS5" s="469"/>
      <c r="BT5" s="469"/>
      <c r="BU5" s="470"/>
      <c r="BV5" s="468">
        <v>6697072</v>
      </c>
      <c r="BW5" s="469"/>
      <c r="BX5" s="469"/>
      <c r="BY5" s="469"/>
      <c r="BZ5" s="469"/>
      <c r="CA5" s="469"/>
      <c r="CB5" s="469"/>
      <c r="CC5" s="470"/>
      <c r="CD5" s="477" t="s">
        <v>95</v>
      </c>
      <c r="CE5" s="478"/>
      <c r="CF5" s="478"/>
      <c r="CG5" s="478"/>
      <c r="CH5" s="478"/>
      <c r="CI5" s="478"/>
      <c r="CJ5" s="478"/>
      <c r="CK5" s="478"/>
      <c r="CL5" s="478"/>
      <c r="CM5" s="478"/>
      <c r="CN5" s="478"/>
      <c r="CO5" s="478"/>
      <c r="CP5" s="478"/>
      <c r="CQ5" s="478"/>
      <c r="CR5" s="478"/>
      <c r="CS5" s="479"/>
      <c r="CT5" s="438">
        <v>83.6</v>
      </c>
      <c r="CU5" s="439"/>
      <c r="CV5" s="439"/>
      <c r="CW5" s="439"/>
      <c r="CX5" s="439"/>
      <c r="CY5" s="439"/>
      <c r="CZ5" s="439"/>
      <c r="DA5" s="440"/>
      <c r="DB5" s="438">
        <v>85.2</v>
      </c>
      <c r="DC5" s="439"/>
      <c r="DD5" s="439"/>
      <c r="DE5" s="439"/>
      <c r="DF5" s="439"/>
      <c r="DG5" s="439"/>
      <c r="DH5" s="439"/>
      <c r="DI5" s="440"/>
      <c r="DJ5" s="186"/>
      <c r="DK5" s="186"/>
      <c r="DL5" s="186"/>
      <c r="DM5" s="186"/>
      <c r="DN5" s="186"/>
      <c r="DO5" s="186"/>
    </row>
    <row r="6" spans="1:119" ht="18.75" customHeight="1">
      <c r="A6" s="187"/>
      <c r="B6" s="624" t="s">
        <v>96</v>
      </c>
      <c r="C6" s="482"/>
      <c r="D6" s="482"/>
      <c r="E6" s="625"/>
      <c r="F6" s="625"/>
      <c r="G6" s="625"/>
      <c r="H6" s="625"/>
      <c r="I6" s="625"/>
      <c r="J6" s="625"/>
      <c r="K6" s="625"/>
      <c r="L6" s="625" t="s">
        <v>97</v>
      </c>
      <c r="M6" s="625"/>
      <c r="N6" s="625"/>
      <c r="O6" s="625"/>
      <c r="P6" s="625"/>
      <c r="Q6" s="625"/>
      <c r="R6" s="506"/>
      <c r="S6" s="506"/>
      <c r="T6" s="506"/>
      <c r="U6" s="506"/>
      <c r="V6" s="631"/>
      <c r="W6" s="559" t="s">
        <v>98</v>
      </c>
      <c r="X6" s="481"/>
      <c r="Y6" s="481"/>
      <c r="Z6" s="481"/>
      <c r="AA6" s="481"/>
      <c r="AB6" s="482"/>
      <c r="AC6" s="636" t="s">
        <v>99</v>
      </c>
      <c r="AD6" s="637"/>
      <c r="AE6" s="637"/>
      <c r="AF6" s="637"/>
      <c r="AG6" s="637"/>
      <c r="AH6" s="637"/>
      <c r="AI6" s="637"/>
      <c r="AJ6" s="637"/>
      <c r="AK6" s="637"/>
      <c r="AL6" s="638"/>
      <c r="AM6" s="537" t="s">
        <v>100</v>
      </c>
      <c r="AN6" s="442"/>
      <c r="AO6" s="442"/>
      <c r="AP6" s="442"/>
      <c r="AQ6" s="442"/>
      <c r="AR6" s="442"/>
      <c r="AS6" s="442"/>
      <c r="AT6" s="443"/>
      <c r="AU6" s="525" t="s">
        <v>93</v>
      </c>
      <c r="AV6" s="526"/>
      <c r="AW6" s="526"/>
      <c r="AX6" s="526"/>
      <c r="AY6" s="448" t="s">
        <v>101</v>
      </c>
      <c r="AZ6" s="449"/>
      <c r="BA6" s="449"/>
      <c r="BB6" s="449"/>
      <c r="BC6" s="449"/>
      <c r="BD6" s="449"/>
      <c r="BE6" s="449"/>
      <c r="BF6" s="449"/>
      <c r="BG6" s="449"/>
      <c r="BH6" s="449"/>
      <c r="BI6" s="449"/>
      <c r="BJ6" s="449"/>
      <c r="BK6" s="449"/>
      <c r="BL6" s="449"/>
      <c r="BM6" s="450"/>
      <c r="BN6" s="468">
        <v>75440</v>
      </c>
      <c r="BO6" s="469"/>
      <c r="BP6" s="469"/>
      <c r="BQ6" s="469"/>
      <c r="BR6" s="469"/>
      <c r="BS6" s="469"/>
      <c r="BT6" s="469"/>
      <c r="BU6" s="470"/>
      <c r="BV6" s="468">
        <v>60502</v>
      </c>
      <c r="BW6" s="469"/>
      <c r="BX6" s="469"/>
      <c r="BY6" s="469"/>
      <c r="BZ6" s="469"/>
      <c r="CA6" s="469"/>
      <c r="CB6" s="469"/>
      <c r="CC6" s="470"/>
      <c r="CD6" s="477" t="s">
        <v>102</v>
      </c>
      <c r="CE6" s="478"/>
      <c r="CF6" s="478"/>
      <c r="CG6" s="478"/>
      <c r="CH6" s="478"/>
      <c r="CI6" s="478"/>
      <c r="CJ6" s="478"/>
      <c r="CK6" s="478"/>
      <c r="CL6" s="478"/>
      <c r="CM6" s="478"/>
      <c r="CN6" s="478"/>
      <c r="CO6" s="478"/>
      <c r="CP6" s="478"/>
      <c r="CQ6" s="478"/>
      <c r="CR6" s="478"/>
      <c r="CS6" s="479"/>
      <c r="CT6" s="621">
        <v>86</v>
      </c>
      <c r="CU6" s="622"/>
      <c r="CV6" s="622"/>
      <c r="CW6" s="622"/>
      <c r="CX6" s="622"/>
      <c r="CY6" s="622"/>
      <c r="CZ6" s="622"/>
      <c r="DA6" s="623"/>
      <c r="DB6" s="621">
        <v>87.6</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103</v>
      </c>
      <c r="AN7" s="442"/>
      <c r="AO7" s="442"/>
      <c r="AP7" s="442"/>
      <c r="AQ7" s="442"/>
      <c r="AR7" s="442"/>
      <c r="AS7" s="442"/>
      <c r="AT7" s="443"/>
      <c r="AU7" s="525" t="s">
        <v>93</v>
      </c>
      <c r="AV7" s="526"/>
      <c r="AW7" s="526"/>
      <c r="AX7" s="526"/>
      <c r="AY7" s="448" t="s">
        <v>104</v>
      </c>
      <c r="AZ7" s="449"/>
      <c r="BA7" s="449"/>
      <c r="BB7" s="449"/>
      <c r="BC7" s="449"/>
      <c r="BD7" s="449"/>
      <c r="BE7" s="449"/>
      <c r="BF7" s="449"/>
      <c r="BG7" s="449"/>
      <c r="BH7" s="449"/>
      <c r="BI7" s="449"/>
      <c r="BJ7" s="449"/>
      <c r="BK7" s="449"/>
      <c r="BL7" s="449"/>
      <c r="BM7" s="450"/>
      <c r="BN7" s="468">
        <v>122</v>
      </c>
      <c r="BO7" s="469"/>
      <c r="BP7" s="469"/>
      <c r="BQ7" s="469"/>
      <c r="BR7" s="469"/>
      <c r="BS7" s="469"/>
      <c r="BT7" s="469"/>
      <c r="BU7" s="470"/>
      <c r="BV7" s="468">
        <v>736</v>
      </c>
      <c r="BW7" s="469"/>
      <c r="BX7" s="469"/>
      <c r="BY7" s="469"/>
      <c r="BZ7" s="469"/>
      <c r="CA7" s="469"/>
      <c r="CB7" s="469"/>
      <c r="CC7" s="470"/>
      <c r="CD7" s="477" t="s">
        <v>105</v>
      </c>
      <c r="CE7" s="478"/>
      <c r="CF7" s="478"/>
      <c r="CG7" s="478"/>
      <c r="CH7" s="478"/>
      <c r="CI7" s="478"/>
      <c r="CJ7" s="478"/>
      <c r="CK7" s="478"/>
      <c r="CL7" s="478"/>
      <c r="CM7" s="478"/>
      <c r="CN7" s="478"/>
      <c r="CO7" s="478"/>
      <c r="CP7" s="478"/>
      <c r="CQ7" s="478"/>
      <c r="CR7" s="478"/>
      <c r="CS7" s="479"/>
      <c r="CT7" s="468">
        <v>3543366</v>
      </c>
      <c r="CU7" s="469"/>
      <c r="CV7" s="469"/>
      <c r="CW7" s="469"/>
      <c r="CX7" s="469"/>
      <c r="CY7" s="469"/>
      <c r="CZ7" s="469"/>
      <c r="DA7" s="470"/>
      <c r="DB7" s="468">
        <v>3390560</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106</v>
      </c>
      <c r="AN8" s="442"/>
      <c r="AO8" s="442"/>
      <c r="AP8" s="442"/>
      <c r="AQ8" s="442"/>
      <c r="AR8" s="442"/>
      <c r="AS8" s="442"/>
      <c r="AT8" s="443"/>
      <c r="AU8" s="525" t="s">
        <v>107</v>
      </c>
      <c r="AV8" s="526"/>
      <c r="AW8" s="526"/>
      <c r="AX8" s="526"/>
      <c r="AY8" s="448" t="s">
        <v>108</v>
      </c>
      <c r="AZ8" s="449"/>
      <c r="BA8" s="449"/>
      <c r="BB8" s="449"/>
      <c r="BC8" s="449"/>
      <c r="BD8" s="449"/>
      <c r="BE8" s="449"/>
      <c r="BF8" s="449"/>
      <c r="BG8" s="449"/>
      <c r="BH8" s="449"/>
      <c r="BI8" s="449"/>
      <c r="BJ8" s="449"/>
      <c r="BK8" s="449"/>
      <c r="BL8" s="449"/>
      <c r="BM8" s="450"/>
      <c r="BN8" s="468">
        <v>75318</v>
      </c>
      <c r="BO8" s="469"/>
      <c r="BP8" s="469"/>
      <c r="BQ8" s="469"/>
      <c r="BR8" s="469"/>
      <c r="BS8" s="469"/>
      <c r="BT8" s="469"/>
      <c r="BU8" s="470"/>
      <c r="BV8" s="468">
        <v>59766</v>
      </c>
      <c r="BW8" s="469"/>
      <c r="BX8" s="469"/>
      <c r="BY8" s="469"/>
      <c r="BZ8" s="469"/>
      <c r="CA8" s="469"/>
      <c r="CB8" s="469"/>
      <c r="CC8" s="470"/>
      <c r="CD8" s="477" t="s">
        <v>109</v>
      </c>
      <c r="CE8" s="478"/>
      <c r="CF8" s="478"/>
      <c r="CG8" s="478"/>
      <c r="CH8" s="478"/>
      <c r="CI8" s="478"/>
      <c r="CJ8" s="478"/>
      <c r="CK8" s="478"/>
      <c r="CL8" s="478"/>
      <c r="CM8" s="478"/>
      <c r="CN8" s="478"/>
      <c r="CO8" s="478"/>
      <c r="CP8" s="478"/>
      <c r="CQ8" s="478"/>
      <c r="CR8" s="478"/>
      <c r="CS8" s="479"/>
      <c r="CT8" s="581">
        <v>0.19</v>
      </c>
      <c r="CU8" s="582"/>
      <c r="CV8" s="582"/>
      <c r="CW8" s="582"/>
      <c r="CX8" s="582"/>
      <c r="CY8" s="582"/>
      <c r="CZ8" s="582"/>
      <c r="DA8" s="583"/>
      <c r="DB8" s="581">
        <v>0.19</v>
      </c>
      <c r="DC8" s="582"/>
      <c r="DD8" s="582"/>
      <c r="DE8" s="582"/>
      <c r="DF8" s="582"/>
      <c r="DG8" s="582"/>
      <c r="DH8" s="582"/>
      <c r="DI8" s="583"/>
      <c r="DJ8" s="186"/>
      <c r="DK8" s="186"/>
      <c r="DL8" s="186"/>
      <c r="DM8" s="186"/>
      <c r="DN8" s="186"/>
      <c r="DO8" s="186"/>
    </row>
    <row r="9" spans="1:119" ht="18.75" customHeight="1" thickBot="1">
      <c r="A9" s="187"/>
      <c r="B9" s="610" t="s">
        <v>110</v>
      </c>
      <c r="C9" s="611"/>
      <c r="D9" s="611"/>
      <c r="E9" s="611"/>
      <c r="F9" s="611"/>
      <c r="G9" s="611"/>
      <c r="H9" s="611"/>
      <c r="I9" s="611"/>
      <c r="J9" s="611"/>
      <c r="K9" s="531"/>
      <c r="L9" s="612" t="s">
        <v>111</v>
      </c>
      <c r="M9" s="613"/>
      <c r="N9" s="613"/>
      <c r="O9" s="613"/>
      <c r="P9" s="613"/>
      <c r="Q9" s="614"/>
      <c r="R9" s="615">
        <v>4776</v>
      </c>
      <c r="S9" s="616"/>
      <c r="T9" s="616"/>
      <c r="U9" s="616"/>
      <c r="V9" s="617"/>
      <c r="W9" s="547" t="s">
        <v>112</v>
      </c>
      <c r="X9" s="548"/>
      <c r="Y9" s="548"/>
      <c r="Z9" s="548"/>
      <c r="AA9" s="548"/>
      <c r="AB9" s="548"/>
      <c r="AC9" s="548"/>
      <c r="AD9" s="548"/>
      <c r="AE9" s="548"/>
      <c r="AF9" s="548"/>
      <c r="AG9" s="548"/>
      <c r="AH9" s="548"/>
      <c r="AI9" s="548"/>
      <c r="AJ9" s="548"/>
      <c r="AK9" s="548"/>
      <c r="AL9" s="618"/>
      <c r="AM9" s="537" t="s">
        <v>113</v>
      </c>
      <c r="AN9" s="442"/>
      <c r="AO9" s="442"/>
      <c r="AP9" s="442"/>
      <c r="AQ9" s="442"/>
      <c r="AR9" s="442"/>
      <c r="AS9" s="442"/>
      <c r="AT9" s="443"/>
      <c r="AU9" s="525" t="s">
        <v>114</v>
      </c>
      <c r="AV9" s="526"/>
      <c r="AW9" s="526"/>
      <c r="AX9" s="526"/>
      <c r="AY9" s="448" t="s">
        <v>115</v>
      </c>
      <c r="AZ9" s="449"/>
      <c r="BA9" s="449"/>
      <c r="BB9" s="449"/>
      <c r="BC9" s="449"/>
      <c r="BD9" s="449"/>
      <c r="BE9" s="449"/>
      <c r="BF9" s="449"/>
      <c r="BG9" s="449"/>
      <c r="BH9" s="449"/>
      <c r="BI9" s="449"/>
      <c r="BJ9" s="449"/>
      <c r="BK9" s="449"/>
      <c r="BL9" s="449"/>
      <c r="BM9" s="450"/>
      <c r="BN9" s="468">
        <v>15552</v>
      </c>
      <c r="BO9" s="469"/>
      <c r="BP9" s="469"/>
      <c r="BQ9" s="469"/>
      <c r="BR9" s="469"/>
      <c r="BS9" s="469"/>
      <c r="BT9" s="469"/>
      <c r="BU9" s="470"/>
      <c r="BV9" s="468">
        <v>4696</v>
      </c>
      <c r="BW9" s="469"/>
      <c r="BX9" s="469"/>
      <c r="BY9" s="469"/>
      <c r="BZ9" s="469"/>
      <c r="CA9" s="469"/>
      <c r="CB9" s="469"/>
      <c r="CC9" s="470"/>
      <c r="CD9" s="477" t="s">
        <v>116</v>
      </c>
      <c r="CE9" s="478"/>
      <c r="CF9" s="478"/>
      <c r="CG9" s="478"/>
      <c r="CH9" s="478"/>
      <c r="CI9" s="478"/>
      <c r="CJ9" s="478"/>
      <c r="CK9" s="478"/>
      <c r="CL9" s="478"/>
      <c r="CM9" s="478"/>
      <c r="CN9" s="478"/>
      <c r="CO9" s="478"/>
      <c r="CP9" s="478"/>
      <c r="CQ9" s="478"/>
      <c r="CR9" s="478"/>
      <c r="CS9" s="479"/>
      <c r="CT9" s="438">
        <v>15</v>
      </c>
      <c r="CU9" s="439"/>
      <c r="CV9" s="439"/>
      <c r="CW9" s="439"/>
      <c r="CX9" s="439"/>
      <c r="CY9" s="439"/>
      <c r="CZ9" s="439"/>
      <c r="DA9" s="440"/>
      <c r="DB9" s="438">
        <v>15.1</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117</v>
      </c>
      <c r="M10" s="442"/>
      <c r="N10" s="442"/>
      <c r="O10" s="442"/>
      <c r="P10" s="442"/>
      <c r="Q10" s="443"/>
      <c r="R10" s="444">
        <v>5315</v>
      </c>
      <c r="S10" s="445"/>
      <c r="T10" s="445"/>
      <c r="U10" s="445"/>
      <c r="V10" s="447"/>
      <c r="W10" s="619"/>
      <c r="X10" s="430"/>
      <c r="Y10" s="430"/>
      <c r="Z10" s="430"/>
      <c r="AA10" s="430"/>
      <c r="AB10" s="430"/>
      <c r="AC10" s="430"/>
      <c r="AD10" s="430"/>
      <c r="AE10" s="430"/>
      <c r="AF10" s="430"/>
      <c r="AG10" s="430"/>
      <c r="AH10" s="430"/>
      <c r="AI10" s="430"/>
      <c r="AJ10" s="430"/>
      <c r="AK10" s="430"/>
      <c r="AL10" s="620"/>
      <c r="AM10" s="537" t="s">
        <v>118</v>
      </c>
      <c r="AN10" s="442"/>
      <c r="AO10" s="442"/>
      <c r="AP10" s="442"/>
      <c r="AQ10" s="442"/>
      <c r="AR10" s="442"/>
      <c r="AS10" s="442"/>
      <c r="AT10" s="443"/>
      <c r="AU10" s="525" t="s">
        <v>119</v>
      </c>
      <c r="AV10" s="526"/>
      <c r="AW10" s="526"/>
      <c r="AX10" s="526"/>
      <c r="AY10" s="448" t="s">
        <v>120</v>
      </c>
      <c r="AZ10" s="449"/>
      <c r="BA10" s="449"/>
      <c r="BB10" s="449"/>
      <c r="BC10" s="449"/>
      <c r="BD10" s="449"/>
      <c r="BE10" s="449"/>
      <c r="BF10" s="449"/>
      <c r="BG10" s="449"/>
      <c r="BH10" s="449"/>
      <c r="BI10" s="449"/>
      <c r="BJ10" s="449"/>
      <c r="BK10" s="449"/>
      <c r="BL10" s="449"/>
      <c r="BM10" s="450"/>
      <c r="BN10" s="468">
        <v>2865</v>
      </c>
      <c r="BO10" s="469"/>
      <c r="BP10" s="469"/>
      <c r="BQ10" s="469"/>
      <c r="BR10" s="469"/>
      <c r="BS10" s="469"/>
      <c r="BT10" s="469"/>
      <c r="BU10" s="470"/>
      <c r="BV10" s="468">
        <v>2881</v>
      </c>
      <c r="BW10" s="469"/>
      <c r="BX10" s="469"/>
      <c r="BY10" s="469"/>
      <c r="BZ10" s="469"/>
      <c r="CA10" s="469"/>
      <c r="CB10" s="469"/>
      <c r="CC10" s="47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119</v>
      </c>
      <c r="AV11" s="526"/>
      <c r="AW11" s="526"/>
      <c r="AX11" s="526"/>
      <c r="AY11" s="448" t="s">
        <v>125</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126</v>
      </c>
      <c r="CE11" s="478"/>
      <c r="CF11" s="478"/>
      <c r="CG11" s="478"/>
      <c r="CH11" s="478"/>
      <c r="CI11" s="478"/>
      <c r="CJ11" s="478"/>
      <c r="CK11" s="478"/>
      <c r="CL11" s="478"/>
      <c r="CM11" s="478"/>
      <c r="CN11" s="478"/>
      <c r="CO11" s="478"/>
      <c r="CP11" s="478"/>
      <c r="CQ11" s="478"/>
      <c r="CR11" s="478"/>
      <c r="CS11" s="479"/>
      <c r="CT11" s="581" t="s">
        <v>127</v>
      </c>
      <c r="CU11" s="582"/>
      <c r="CV11" s="582"/>
      <c r="CW11" s="582"/>
      <c r="CX11" s="582"/>
      <c r="CY11" s="582"/>
      <c r="CZ11" s="582"/>
      <c r="DA11" s="583"/>
      <c r="DB11" s="581" t="s">
        <v>127</v>
      </c>
      <c r="DC11" s="582"/>
      <c r="DD11" s="582"/>
      <c r="DE11" s="582"/>
      <c r="DF11" s="582"/>
      <c r="DG11" s="582"/>
      <c r="DH11" s="582"/>
      <c r="DI11" s="583"/>
      <c r="DJ11" s="186"/>
      <c r="DK11" s="186"/>
      <c r="DL11" s="186"/>
      <c r="DM11" s="186"/>
      <c r="DN11" s="186"/>
      <c r="DO11" s="186"/>
    </row>
    <row r="12" spans="1:119" ht="18.75" customHeight="1">
      <c r="A12" s="187"/>
      <c r="B12" s="584" t="s">
        <v>128</v>
      </c>
      <c r="C12" s="585"/>
      <c r="D12" s="585"/>
      <c r="E12" s="585"/>
      <c r="F12" s="585"/>
      <c r="G12" s="585"/>
      <c r="H12" s="585"/>
      <c r="I12" s="585"/>
      <c r="J12" s="585"/>
      <c r="K12" s="586"/>
      <c r="L12" s="593" t="s">
        <v>129</v>
      </c>
      <c r="M12" s="594"/>
      <c r="N12" s="594"/>
      <c r="O12" s="594"/>
      <c r="P12" s="594"/>
      <c r="Q12" s="595"/>
      <c r="R12" s="596">
        <v>4785</v>
      </c>
      <c r="S12" s="597"/>
      <c r="T12" s="597"/>
      <c r="U12" s="597"/>
      <c r="V12" s="598"/>
      <c r="W12" s="599" t="s">
        <v>1</v>
      </c>
      <c r="X12" s="526"/>
      <c r="Y12" s="526"/>
      <c r="Z12" s="526"/>
      <c r="AA12" s="526"/>
      <c r="AB12" s="600"/>
      <c r="AC12" s="601" t="s">
        <v>130</v>
      </c>
      <c r="AD12" s="602"/>
      <c r="AE12" s="602"/>
      <c r="AF12" s="602"/>
      <c r="AG12" s="603"/>
      <c r="AH12" s="601" t="s">
        <v>131</v>
      </c>
      <c r="AI12" s="602"/>
      <c r="AJ12" s="602"/>
      <c r="AK12" s="602"/>
      <c r="AL12" s="604"/>
      <c r="AM12" s="537" t="s">
        <v>132</v>
      </c>
      <c r="AN12" s="442"/>
      <c r="AO12" s="442"/>
      <c r="AP12" s="442"/>
      <c r="AQ12" s="442"/>
      <c r="AR12" s="442"/>
      <c r="AS12" s="442"/>
      <c r="AT12" s="443"/>
      <c r="AU12" s="525" t="s">
        <v>93</v>
      </c>
      <c r="AV12" s="526"/>
      <c r="AW12" s="526"/>
      <c r="AX12" s="526"/>
      <c r="AY12" s="448" t="s">
        <v>133</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85000</v>
      </c>
      <c r="BW12" s="469"/>
      <c r="BX12" s="469"/>
      <c r="BY12" s="469"/>
      <c r="BZ12" s="469"/>
      <c r="CA12" s="469"/>
      <c r="CB12" s="469"/>
      <c r="CC12" s="470"/>
      <c r="CD12" s="477" t="s">
        <v>134</v>
      </c>
      <c r="CE12" s="478"/>
      <c r="CF12" s="478"/>
      <c r="CG12" s="478"/>
      <c r="CH12" s="478"/>
      <c r="CI12" s="478"/>
      <c r="CJ12" s="478"/>
      <c r="CK12" s="478"/>
      <c r="CL12" s="478"/>
      <c r="CM12" s="478"/>
      <c r="CN12" s="478"/>
      <c r="CO12" s="478"/>
      <c r="CP12" s="478"/>
      <c r="CQ12" s="478"/>
      <c r="CR12" s="478"/>
      <c r="CS12" s="479"/>
      <c r="CT12" s="581" t="s">
        <v>135</v>
      </c>
      <c r="CU12" s="582"/>
      <c r="CV12" s="582"/>
      <c r="CW12" s="582"/>
      <c r="CX12" s="582"/>
      <c r="CY12" s="582"/>
      <c r="CZ12" s="582"/>
      <c r="DA12" s="583"/>
      <c r="DB12" s="581" t="s">
        <v>127</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136</v>
      </c>
      <c r="N13" s="569"/>
      <c r="O13" s="569"/>
      <c r="P13" s="569"/>
      <c r="Q13" s="570"/>
      <c r="R13" s="571">
        <v>4694</v>
      </c>
      <c r="S13" s="572"/>
      <c r="T13" s="572"/>
      <c r="U13" s="572"/>
      <c r="V13" s="573"/>
      <c r="W13" s="559" t="s">
        <v>137</v>
      </c>
      <c r="X13" s="481"/>
      <c r="Y13" s="481"/>
      <c r="Z13" s="481"/>
      <c r="AA13" s="481"/>
      <c r="AB13" s="482"/>
      <c r="AC13" s="444">
        <v>1021</v>
      </c>
      <c r="AD13" s="445"/>
      <c r="AE13" s="445"/>
      <c r="AF13" s="445"/>
      <c r="AG13" s="446"/>
      <c r="AH13" s="444">
        <v>1114</v>
      </c>
      <c r="AI13" s="445"/>
      <c r="AJ13" s="445"/>
      <c r="AK13" s="445"/>
      <c r="AL13" s="447"/>
      <c r="AM13" s="537" t="s">
        <v>138</v>
      </c>
      <c r="AN13" s="442"/>
      <c r="AO13" s="442"/>
      <c r="AP13" s="442"/>
      <c r="AQ13" s="442"/>
      <c r="AR13" s="442"/>
      <c r="AS13" s="442"/>
      <c r="AT13" s="443"/>
      <c r="AU13" s="525" t="s">
        <v>139</v>
      </c>
      <c r="AV13" s="526"/>
      <c r="AW13" s="526"/>
      <c r="AX13" s="526"/>
      <c r="AY13" s="448" t="s">
        <v>140</v>
      </c>
      <c r="AZ13" s="449"/>
      <c r="BA13" s="449"/>
      <c r="BB13" s="449"/>
      <c r="BC13" s="449"/>
      <c r="BD13" s="449"/>
      <c r="BE13" s="449"/>
      <c r="BF13" s="449"/>
      <c r="BG13" s="449"/>
      <c r="BH13" s="449"/>
      <c r="BI13" s="449"/>
      <c r="BJ13" s="449"/>
      <c r="BK13" s="449"/>
      <c r="BL13" s="449"/>
      <c r="BM13" s="450"/>
      <c r="BN13" s="468">
        <v>18417</v>
      </c>
      <c r="BO13" s="469"/>
      <c r="BP13" s="469"/>
      <c r="BQ13" s="469"/>
      <c r="BR13" s="469"/>
      <c r="BS13" s="469"/>
      <c r="BT13" s="469"/>
      <c r="BU13" s="470"/>
      <c r="BV13" s="468">
        <v>-77423</v>
      </c>
      <c r="BW13" s="469"/>
      <c r="BX13" s="469"/>
      <c r="BY13" s="469"/>
      <c r="BZ13" s="469"/>
      <c r="CA13" s="469"/>
      <c r="CB13" s="469"/>
      <c r="CC13" s="470"/>
      <c r="CD13" s="477" t="s">
        <v>141</v>
      </c>
      <c r="CE13" s="478"/>
      <c r="CF13" s="478"/>
      <c r="CG13" s="478"/>
      <c r="CH13" s="478"/>
      <c r="CI13" s="478"/>
      <c r="CJ13" s="478"/>
      <c r="CK13" s="478"/>
      <c r="CL13" s="478"/>
      <c r="CM13" s="478"/>
      <c r="CN13" s="478"/>
      <c r="CO13" s="478"/>
      <c r="CP13" s="478"/>
      <c r="CQ13" s="478"/>
      <c r="CR13" s="478"/>
      <c r="CS13" s="479"/>
      <c r="CT13" s="438">
        <v>4.8</v>
      </c>
      <c r="CU13" s="439"/>
      <c r="CV13" s="439"/>
      <c r="CW13" s="439"/>
      <c r="CX13" s="439"/>
      <c r="CY13" s="439"/>
      <c r="CZ13" s="439"/>
      <c r="DA13" s="440"/>
      <c r="DB13" s="438">
        <v>4.4000000000000004</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142</v>
      </c>
      <c r="M14" s="605"/>
      <c r="N14" s="605"/>
      <c r="O14" s="605"/>
      <c r="P14" s="605"/>
      <c r="Q14" s="606"/>
      <c r="R14" s="571">
        <v>4923</v>
      </c>
      <c r="S14" s="572"/>
      <c r="T14" s="572"/>
      <c r="U14" s="572"/>
      <c r="V14" s="573"/>
      <c r="W14" s="574"/>
      <c r="X14" s="484"/>
      <c r="Y14" s="484"/>
      <c r="Z14" s="484"/>
      <c r="AA14" s="484"/>
      <c r="AB14" s="485"/>
      <c r="AC14" s="564">
        <v>36.200000000000003</v>
      </c>
      <c r="AD14" s="565"/>
      <c r="AE14" s="565"/>
      <c r="AF14" s="565"/>
      <c r="AG14" s="566"/>
      <c r="AH14" s="564">
        <v>36.6</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143</v>
      </c>
      <c r="CE14" s="475"/>
      <c r="CF14" s="475"/>
      <c r="CG14" s="475"/>
      <c r="CH14" s="475"/>
      <c r="CI14" s="475"/>
      <c r="CJ14" s="475"/>
      <c r="CK14" s="475"/>
      <c r="CL14" s="475"/>
      <c r="CM14" s="475"/>
      <c r="CN14" s="475"/>
      <c r="CO14" s="475"/>
      <c r="CP14" s="475"/>
      <c r="CQ14" s="475"/>
      <c r="CR14" s="475"/>
      <c r="CS14" s="476"/>
      <c r="CT14" s="575">
        <v>39.1</v>
      </c>
      <c r="CU14" s="576"/>
      <c r="CV14" s="576"/>
      <c r="CW14" s="576"/>
      <c r="CX14" s="576"/>
      <c r="CY14" s="576"/>
      <c r="CZ14" s="576"/>
      <c r="DA14" s="577"/>
      <c r="DB14" s="575">
        <v>27.5</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144</v>
      </c>
      <c r="N15" s="569"/>
      <c r="O15" s="569"/>
      <c r="P15" s="569"/>
      <c r="Q15" s="570"/>
      <c r="R15" s="571">
        <v>4830</v>
      </c>
      <c r="S15" s="572"/>
      <c r="T15" s="572"/>
      <c r="U15" s="572"/>
      <c r="V15" s="573"/>
      <c r="W15" s="559" t="s">
        <v>145</v>
      </c>
      <c r="X15" s="481"/>
      <c r="Y15" s="481"/>
      <c r="Z15" s="481"/>
      <c r="AA15" s="481"/>
      <c r="AB15" s="482"/>
      <c r="AC15" s="444">
        <v>422</v>
      </c>
      <c r="AD15" s="445"/>
      <c r="AE15" s="445"/>
      <c r="AF15" s="445"/>
      <c r="AG15" s="446"/>
      <c r="AH15" s="444">
        <v>489</v>
      </c>
      <c r="AI15" s="445"/>
      <c r="AJ15" s="445"/>
      <c r="AK15" s="445"/>
      <c r="AL15" s="447"/>
      <c r="AM15" s="537"/>
      <c r="AN15" s="442"/>
      <c r="AO15" s="442"/>
      <c r="AP15" s="442"/>
      <c r="AQ15" s="442"/>
      <c r="AR15" s="442"/>
      <c r="AS15" s="442"/>
      <c r="AT15" s="443"/>
      <c r="AU15" s="525"/>
      <c r="AV15" s="526"/>
      <c r="AW15" s="526"/>
      <c r="AX15" s="526"/>
      <c r="AY15" s="460" t="s">
        <v>146</v>
      </c>
      <c r="AZ15" s="461"/>
      <c r="BA15" s="461"/>
      <c r="BB15" s="461"/>
      <c r="BC15" s="461"/>
      <c r="BD15" s="461"/>
      <c r="BE15" s="461"/>
      <c r="BF15" s="461"/>
      <c r="BG15" s="461"/>
      <c r="BH15" s="461"/>
      <c r="BI15" s="461"/>
      <c r="BJ15" s="461"/>
      <c r="BK15" s="461"/>
      <c r="BL15" s="461"/>
      <c r="BM15" s="462"/>
      <c r="BN15" s="463">
        <v>624729</v>
      </c>
      <c r="BO15" s="464"/>
      <c r="BP15" s="464"/>
      <c r="BQ15" s="464"/>
      <c r="BR15" s="464"/>
      <c r="BS15" s="464"/>
      <c r="BT15" s="464"/>
      <c r="BU15" s="465"/>
      <c r="BV15" s="463">
        <v>590375</v>
      </c>
      <c r="BW15" s="464"/>
      <c r="BX15" s="464"/>
      <c r="BY15" s="464"/>
      <c r="BZ15" s="464"/>
      <c r="CA15" s="464"/>
      <c r="CB15" s="464"/>
      <c r="CC15" s="465"/>
      <c r="CD15" s="578" t="s">
        <v>147</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148</v>
      </c>
      <c r="M16" s="562"/>
      <c r="N16" s="562"/>
      <c r="O16" s="562"/>
      <c r="P16" s="562"/>
      <c r="Q16" s="563"/>
      <c r="R16" s="556" t="s">
        <v>149</v>
      </c>
      <c r="S16" s="557"/>
      <c r="T16" s="557"/>
      <c r="U16" s="557"/>
      <c r="V16" s="558"/>
      <c r="W16" s="574"/>
      <c r="X16" s="484"/>
      <c r="Y16" s="484"/>
      <c r="Z16" s="484"/>
      <c r="AA16" s="484"/>
      <c r="AB16" s="485"/>
      <c r="AC16" s="564">
        <v>14.9</v>
      </c>
      <c r="AD16" s="565"/>
      <c r="AE16" s="565"/>
      <c r="AF16" s="565"/>
      <c r="AG16" s="566"/>
      <c r="AH16" s="564">
        <v>16.100000000000001</v>
      </c>
      <c r="AI16" s="565"/>
      <c r="AJ16" s="565"/>
      <c r="AK16" s="565"/>
      <c r="AL16" s="567"/>
      <c r="AM16" s="537"/>
      <c r="AN16" s="442"/>
      <c r="AO16" s="442"/>
      <c r="AP16" s="442"/>
      <c r="AQ16" s="442"/>
      <c r="AR16" s="442"/>
      <c r="AS16" s="442"/>
      <c r="AT16" s="443"/>
      <c r="AU16" s="525"/>
      <c r="AV16" s="526"/>
      <c r="AW16" s="526"/>
      <c r="AX16" s="526"/>
      <c r="AY16" s="448" t="s">
        <v>150</v>
      </c>
      <c r="AZ16" s="449"/>
      <c r="BA16" s="449"/>
      <c r="BB16" s="449"/>
      <c r="BC16" s="449"/>
      <c r="BD16" s="449"/>
      <c r="BE16" s="449"/>
      <c r="BF16" s="449"/>
      <c r="BG16" s="449"/>
      <c r="BH16" s="449"/>
      <c r="BI16" s="449"/>
      <c r="BJ16" s="449"/>
      <c r="BK16" s="449"/>
      <c r="BL16" s="449"/>
      <c r="BM16" s="450"/>
      <c r="BN16" s="468">
        <v>3316017</v>
      </c>
      <c r="BO16" s="469"/>
      <c r="BP16" s="469"/>
      <c r="BQ16" s="469"/>
      <c r="BR16" s="469"/>
      <c r="BS16" s="469"/>
      <c r="BT16" s="469"/>
      <c r="BU16" s="470"/>
      <c r="BV16" s="468">
        <v>3164154</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151</v>
      </c>
      <c r="N17" s="554"/>
      <c r="O17" s="554"/>
      <c r="P17" s="554"/>
      <c r="Q17" s="555"/>
      <c r="R17" s="556" t="s">
        <v>152</v>
      </c>
      <c r="S17" s="557"/>
      <c r="T17" s="557"/>
      <c r="U17" s="557"/>
      <c r="V17" s="558"/>
      <c r="W17" s="559" t="s">
        <v>153</v>
      </c>
      <c r="X17" s="481"/>
      <c r="Y17" s="481"/>
      <c r="Z17" s="481"/>
      <c r="AA17" s="481"/>
      <c r="AB17" s="482"/>
      <c r="AC17" s="444">
        <v>1380</v>
      </c>
      <c r="AD17" s="445"/>
      <c r="AE17" s="445"/>
      <c r="AF17" s="445"/>
      <c r="AG17" s="446"/>
      <c r="AH17" s="444">
        <v>1440</v>
      </c>
      <c r="AI17" s="445"/>
      <c r="AJ17" s="445"/>
      <c r="AK17" s="445"/>
      <c r="AL17" s="447"/>
      <c r="AM17" s="537"/>
      <c r="AN17" s="442"/>
      <c r="AO17" s="442"/>
      <c r="AP17" s="442"/>
      <c r="AQ17" s="442"/>
      <c r="AR17" s="442"/>
      <c r="AS17" s="442"/>
      <c r="AT17" s="443"/>
      <c r="AU17" s="525"/>
      <c r="AV17" s="526"/>
      <c r="AW17" s="526"/>
      <c r="AX17" s="526"/>
      <c r="AY17" s="448" t="s">
        <v>154</v>
      </c>
      <c r="AZ17" s="449"/>
      <c r="BA17" s="449"/>
      <c r="BB17" s="449"/>
      <c r="BC17" s="449"/>
      <c r="BD17" s="449"/>
      <c r="BE17" s="449"/>
      <c r="BF17" s="449"/>
      <c r="BG17" s="449"/>
      <c r="BH17" s="449"/>
      <c r="BI17" s="449"/>
      <c r="BJ17" s="449"/>
      <c r="BK17" s="449"/>
      <c r="BL17" s="449"/>
      <c r="BM17" s="450"/>
      <c r="BN17" s="468">
        <v>759479</v>
      </c>
      <c r="BO17" s="469"/>
      <c r="BP17" s="469"/>
      <c r="BQ17" s="469"/>
      <c r="BR17" s="469"/>
      <c r="BS17" s="469"/>
      <c r="BT17" s="469"/>
      <c r="BU17" s="470"/>
      <c r="BV17" s="468">
        <v>733741</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155</v>
      </c>
      <c r="C18" s="531"/>
      <c r="D18" s="531"/>
      <c r="E18" s="532"/>
      <c r="F18" s="532"/>
      <c r="G18" s="532"/>
      <c r="H18" s="532"/>
      <c r="I18" s="532"/>
      <c r="J18" s="532"/>
      <c r="K18" s="532"/>
      <c r="L18" s="533">
        <v>743.09</v>
      </c>
      <c r="M18" s="533"/>
      <c r="N18" s="533"/>
      <c r="O18" s="533"/>
      <c r="P18" s="533"/>
      <c r="Q18" s="533"/>
      <c r="R18" s="534"/>
      <c r="S18" s="534"/>
      <c r="T18" s="534"/>
      <c r="U18" s="534"/>
      <c r="V18" s="535"/>
      <c r="W18" s="549"/>
      <c r="X18" s="550"/>
      <c r="Y18" s="550"/>
      <c r="Z18" s="550"/>
      <c r="AA18" s="550"/>
      <c r="AB18" s="560"/>
      <c r="AC18" s="432">
        <v>48.9</v>
      </c>
      <c r="AD18" s="433"/>
      <c r="AE18" s="433"/>
      <c r="AF18" s="433"/>
      <c r="AG18" s="536"/>
      <c r="AH18" s="432">
        <v>47.3</v>
      </c>
      <c r="AI18" s="433"/>
      <c r="AJ18" s="433"/>
      <c r="AK18" s="433"/>
      <c r="AL18" s="434"/>
      <c r="AM18" s="537"/>
      <c r="AN18" s="442"/>
      <c r="AO18" s="442"/>
      <c r="AP18" s="442"/>
      <c r="AQ18" s="442"/>
      <c r="AR18" s="442"/>
      <c r="AS18" s="442"/>
      <c r="AT18" s="443"/>
      <c r="AU18" s="525"/>
      <c r="AV18" s="526"/>
      <c r="AW18" s="526"/>
      <c r="AX18" s="526"/>
      <c r="AY18" s="448" t="s">
        <v>156</v>
      </c>
      <c r="AZ18" s="449"/>
      <c r="BA18" s="449"/>
      <c r="BB18" s="449"/>
      <c r="BC18" s="449"/>
      <c r="BD18" s="449"/>
      <c r="BE18" s="449"/>
      <c r="BF18" s="449"/>
      <c r="BG18" s="449"/>
      <c r="BH18" s="449"/>
      <c r="BI18" s="449"/>
      <c r="BJ18" s="449"/>
      <c r="BK18" s="449"/>
      <c r="BL18" s="449"/>
      <c r="BM18" s="450"/>
      <c r="BN18" s="468">
        <v>3021479</v>
      </c>
      <c r="BO18" s="469"/>
      <c r="BP18" s="469"/>
      <c r="BQ18" s="469"/>
      <c r="BR18" s="469"/>
      <c r="BS18" s="469"/>
      <c r="BT18" s="469"/>
      <c r="BU18" s="470"/>
      <c r="BV18" s="468">
        <v>2938863</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157</v>
      </c>
      <c r="C19" s="531"/>
      <c r="D19" s="531"/>
      <c r="E19" s="532"/>
      <c r="F19" s="532"/>
      <c r="G19" s="532"/>
      <c r="H19" s="532"/>
      <c r="I19" s="532"/>
      <c r="J19" s="532"/>
      <c r="K19" s="532"/>
      <c r="L19" s="538">
        <v>6</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158</v>
      </c>
      <c r="AZ19" s="449"/>
      <c r="BA19" s="449"/>
      <c r="BB19" s="449"/>
      <c r="BC19" s="449"/>
      <c r="BD19" s="449"/>
      <c r="BE19" s="449"/>
      <c r="BF19" s="449"/>
      <c r="BG19" s="449"/>
      <c r="BH19" s="449"/>
      <c r="BI19" s="449"/>
      <c r="BJ19" s="449"/>
      <c r="BK19" s="449"/>
      <c r="BL19" s="449"/>
      <c r="BM19" s="450"/>
      <c r="BN19" s="468">
        <v>4319676</v>
      </c>
      <c r="BO19" s="469"/>
      <c r="BP19" s="469"/>
      <c r="BQ19" s="469"/>
      <c r="BR19" s="469"/>
      <c r="BS19" s="469"/>
      <c r="BT19" s="469"/>
      <c r="BU19" s="470"/>
      <c r="BV19" s="468">
        <v>3936768</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159</v>
      </c>
      <c r="C20" s="531"/>
      <c r="D20" s="531"/>
      <c r="E20" s="532"/>
      <c r="F20" s="532"/>
      <c r="G20" s="532"/>
      <c r="H20" s="532"/>
      <c r="I20" s="532"/>
      <c r="J20" s="532"/>
      <c r="K20" s="532"/>
      <c r="L20" s="538">
        <v>2288</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160</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161</v>
      </c>
      <c r="C22" s="498"/>
      <c r="D22" s="499"/>
      <c r="E22" s="506" t="s">
        <v>1</v>
      </c>
      <c r="F22" s="481"/>
      <c r="G22" s="481"/>
      <c r="H22" s="481"/>
      <c r="I22" s="481"/>
      <c r="J22" s="481"/>
      <c r="K22" s="482"/>
      <c r="L22" s="506" t="s">
        <v>162</v>
      </c>
      <c r="M22" s="481"/>
      <c r="N22" s="481"/>
      <c r="O22" s="481"/>
      <c r="P22" s="482"/>
      <c r="Q22" s="491" t="s">
        <v>163</v>
      </c>
      <c r="R22" s="492"/>
      <c r="S22" s="492"/>
      <c r="T22" s="492"/>
      <c r="U22" s="492"/>
      <c r="V22" s="507"/>
      <c r="W22" s="509" t="s">
        <v>164</v>
      </c>
      <c r="X22" s="498"/>
      <c r="Y22" s="499"/>
      <c r="Z22" s="506" t="s">
        <v>1</v>
      </c>
      <c r="AA22" s="481"/>
      <c r="AB22" s="481"/>
      <c r="AC22" s="481"/>
      <c r="AD22" s="481"/>
      <c r="AE22" s="481"/>
      <c r="AF22" s="481"/>
      <c r="AG22" s="482"/>
      <c r="AH22" s="480" t="s">
        <v>165</v>
      </c>
      <c r="AI22" s="481"/>
      <c r="AJ22" s="481"/>
      <c r="AK22" s="481"/>
      <c r="AL22" s="482"/>
      <c r="AM22" s="480" t="s">
        <v>166</v>
      </c>
      <c r="AN22" s="486"/>
      <c r="AO22" s="486"/>
      <c r="AP22" s="486"/>
      <c r="AQ22" s="486"/>
      <c r="AR22" s="487"/>
      <c r="AS22" s="491" t="s">
        <v>163</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167</v>
      </c>
      <c r="AZ23" s="461"/>
      <c r="BA23" s="461"/>
      <c r="BB23" s="461"/>
      <c r="BC23" s="461"/>
      <c r="BD23" s="461"/>
      <c r="BE23" s="461"/>
      <c r="BF23" s="461"/>
      <c r="BG23" s="461"/>
      <c r="BH23" s="461"/>
      <c r="BI23" s="461"/>
      <c r="BJ23" s="461"/>
      <c r="BK23" s="461"/>
      <c r="BL23" s="461"/>
      <c r="BM23" s="462"/>
      <c r="BN23" s="468">
        <v>7937666</v>
      </c>
      <c r="BO23" s="469"/>
      <c r="BP23" s="469"/>
      <c r="BQ23" s="469"/>
      <c r="BR23" s="469"/>
      <c r="BS23" s="469"/>
      <c r="BT23" s="469"/>
      <c r="BU23" s="470"/>
      <c r="BV23" s="468">
        <v>7834552</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168</v>
      </c>
      <c r="F24" s="442"/>
      <c r="G24" s="442"/>
      <c r="H24" s="442"/>
      <c r="I24" s="442"/>
      <c r="J24" s="442"/>
      <c r="K24" s="443"/>
      <c r="L24" s="444">
        <v>1</v>
      </c>
      <c r="M24" s="445"/>
      <c r="N24" s="445"/>
      <c r="O24" s="445"/>
      <c r="P24" s="446"/>
      <c r="Q24" s="444">
        <v>7100</v>
      </c>
      <c r="R24" s="445"/>
      <c r="S24" s="445"/>
      <c r="T24" s="445"/>
      <c r="U24" s="445"/>
      <c r="V24" s="446"/>
      <c r="W24" s="510"/>
      <c r="X24" s="501"/>
      <c r="Y24" s="502"/>
      <c r="Z24" s="441" t="s">
        <v>169</v>
      </c>
      <c r="AA24" s="442"/>
      <c r="AB24" s="442"/>
      <c r="AC24" s="442"/>
      <c r="AD24" s="442"/>
      <c r="AE24" s="442"/>
      <c r="AF24" s="442"/>
      <c r="AG24" s="443"/>
      <c r="AH24" s="444">
        <v>106</v>
      </c>
      <c r="AI24" s="445"/>
      <c r="AJ24" s="445"/>
      <c r="AK24" s="445"/>
      <c r="AL24" s="446"/>
      <c r="AM24" s="444">
        <v>317046</v>
      </c>
      <c r="AN24" s="445"/>
      <c r="AO24" s="445"/>
      <c r="AP24" s="445"/>
      <c r="AQ24" s="445"/>
      <c r="AR24" s="446"/>
      <c r="AS24" s="444">
        <v>2991</v>
      </c>
      <c r="AT24" s="445"/>
      <c r="AU24" s="445"/>
      <c r="AV24" s="445"/>
      <c r="AW24" s="445"/>
      <c r="AX24" s="447"/>
      <c r="AY24" s="435" t="s">
        <v>170</v>
      </c>
      <c r="AZ24" s="436"/>
      <c r="BA24" s="436"/>
      <c r="BB24" s="436"/>
      <c r="BC24" s="436"/>
      <c r="BD24" s="436"/>
      <c r="BE24" s="436"/>
      <c r="BF24" s="436"/>
      <c r="BG24" s="436"/>
      <c r="BH24" s="436"/>
      <c r="BI24" s="436"/>
      <c r="BJ24" s="436"/>
      <c r="BK24" s="436"/>
      <c r="BL24" s="436"/>
      <c r="BM24" s="437"/>
      <c r="BN24" s="468">
        <v>7655204</v>
      </c>
      <c r="BO24" s="469"/>
      <c r="BP24" s="469"/>
      <c r="BQ24" s="469"/>
      <c r="BR24" s="469"/>
      <c r="BS24" s="469"/>
      <c r="BT24" s="469"/>
      <c r="BU24" s="470"/>
      <c r="BV24" s="468">
        <v>7515883</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171</v>
      </c>
      <c r="F25" s="442"/>
      <c r="G25" s="442"/>
      <c r="H25" s="442"/>
      <c r="I25" s="442"/>
      <c r="J25" s="442"/>
      <c r="K25" s="443"/>
      <c r="L25" s="444">
        <v>1</v>
      </c>
      <c r="M25" s="445"/>
      <c r="N25" s="445"/>
      <c r="O25" s="445"/>
      <c r="P25" s="446"/>
      <c r="Q25" s="444">
        <v>5930</v>
      </c>
      <c r="R25" s="445"/>
      <c r="S25" s="445"/>
      <c r="T25" s="445"/>
      <c r="U25" s="445"/>
      <c r="V25" s="446"/>
      <c r="W25" s="510"/>
      <c r="X25" s="501"/>
      <c r="Y25" s="502"/>
      <c r="Z25" s="441" t="s">
        <v>172</v>
      </c>
      <c r="AA25" s="442"/>
      <c r="AB25" s="442"/>
      <c r="AC25" s="442"/>
      <c r="AD25" s="442"/>
      <c r="AE25" s="442"/>
      <c r="AF25" s="442"/>
      <c r="AG25" s="443"/>
      <c r="AH25" s="444" t="s">
        <v>135</v>
      </c>
      <c r="AI25" s="445"/>
      <c r="AJ25" s="445"/>
      <c r="AK25" s="445"/>
      <c r="AL25" s="446"/>
      <c r="AM25" s="444" t="s">
        <v>135</v>
      </c>
      <c r="AN25" s="445"/>
      <c r="AO25" s="445"/>
      <c r="AP25" s="445"/>
      <c r="AQ25" s="445"/>
      <c r="AR25" s="446"/>
      <c r="AS25" s="444" t="s">
        <v>135</v>
      </c>
      <c r="AT25" s="445"/>
      <c r="AU25" s="445"/>
      <c r="AV25" s="445"/>
      <c r="AW25" s="445"/>
      <c r="AX25" s="447"/>
      <c r="AY25" s="460" t="s">
        <v>173</v>
      </c>
      <c r="AZ25" s="461"/>
      <c r="BA25" s="461"/>
      <c r="BB25" s="461"/>
      <c r="BC25" s="461"/>
      <c r="BD25" s="461"/>
      <c r="BE25" s="461"/>
      <c r="BF25" s="461"/>
      <c r="BG25" s="461"/>
      <c r="BH25" s="461"/>
      <c r="BI25" s="461"/>
      <c r="BJ25" s="461"/>
      <c r="BK25" s="461"/>
      <c r="BL25" s="461"/>
      <c r="BM25" s="462"/>
      <c r="BN25" s="463">
        <v>9309</v>
      </c>
      <c r="BO25" s="464"/>
      <c r="BP25" s="464"/>
      <c r="BQ25" s="464"/>
      <c r="BR25" s="464"/>
      <c r="BS25" s="464"/>
      <c r="BT25" s="464"/>
      <c r="BU25" s="465"/>
      <c r="BV25" s="463">
        <v>13828</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174</v>
      </c>
      <c r="F26" s="442"/>
      <c r="G26" s="442"/>
      <c r="H26" s="442"/>
      <c r="I26" s="442"/>
      <c r="J26" s="442"/>
      <c r="K26" s="443"/>
      <c r="L26" s="444">
        <v>1</v>
      </c>
      <c r="M26" s="445"/>
      <c r="N26" s="445"/>
      <c r="O26" s="445"/>
      <c r="P26" s="446"/>
      <c r="Q26" s="444">
        <v>5720</v>
      </c>
      <c r="R26" s="445"/>
      <c r="S26" s="445"/>
      <c r="T26" s="445"/>
      <c r="U26" s="445"/>
      <c r="V26" s="446"/>
      <c r="W26" s="510"/>
      <c r="X26" s="501"/>
      <c r="Y26" s="502"/>
      <c r="Z26" s="441" t="s">
        <v>175</v>
      </c>
      <c r="AA26" s="523"/>
      <c r="AB26" s="523"/>
      <c r="AC26" s="523"/>
      <c r="AD26" s="523"/>
      <c r="AE26" s="523"/>
      <c r="AF26" s="523"/>
      <c r="AG26" s="524"/>
      <c r="AH26" s="444" t="s">
        <v>127</v>
      </c>
      <c r="AI26" s="445"/>
      <c r="AJ26" s="445"/>
      <c r="AK26" s="445"/>
      <c r="AL26" s="446"/>
      <c r="AM26" s="444" t="s">
        <v>135</v>
      </c>
      <c r="AN26" s="445"/>
      <c r="AO26" s="445"/>
      <c r="AP26" s="445"/>
      <c r="AQ26" s="445"/>
      <c r="AR26" s="446"/>
      <c r="AS26" s="444" t="s">
        <v>135</v>
      </c>
      <c r="AT26" s="445"/>
      <c r="AU26" s="445"/>
      <c r="AV26" s="445"/>
      <c r="AW26" s="445"/>
      <c r="AX26" s="447"/>
      <c r="AY26" s="477" t="s">
        <v>176</v>
      </c>
      <c r="AZ26" s="478"/>
      <c r="BA26" s="478"/>
      <c r="BB26" s="478"/>
      <c r="BC26" s="478"/>
      <c r="BD26" s="478"/>
      <c r="BE26" s="478"/>
      <c r="BF26" s="478"/>
      <c r="BG26" s="478"/>
      <c r="BH26" s="478"/>
      <c r="BI26" s="478"/>
      <c r="BJ26" s="478"/>
      <c r="BK26" s="478"/>
      <c r="BL26" s="478"/>
      <c r="BM26" s="479"/>
      <c r="BN26" s="468" t="s">
        <v>135</v>
      </c>
      <c r="BO26" s="469"/>
      <c r="BP26" s="469"/>
      <c r="BQ26" s="469"/>
      <c r="BR26" s="469"/>
      <c r="BS26" s="469"/>
      <c r="BT26" s="469"/>
      <c r="BU26" s="470"/>
      <c r="BV26" s="468" t="s">
        <v>127</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177</v>
      </c>
      <c r="F27" s="442"/>
      <c r="G27" s="442"/>
      <c r="H27" s="442"/>
      <c r="I27" s="442"/>
      <c r="J27" s="442"/>
      <c r="K27" s="443"/>
      <c r="L27" s="444">
        <v>1</v>
      </c>
      <c r="M27" s="445"/>
      <c r="N27" s="445"/>
      <c r="O27" s="445"/>
      <c r="P27" s="446"/>
      <c r="Q27" s="444">
        <v>2550</v>
      </c>
      <c r="R27" s="445"/>
      <c r="S27" s="445"/>
      <c r="T27" s="445"/>
      <c r="U27" s="445"/>
      <c r="V27" s="446"/>
      <c r="W27" s="510"/>
      <c r="X27" s="501"/>
      <c r="Y27" s="502"/>
      <c r="Z27" s="441" t="s">
        <v>178</v>
      </c>
      <c r="AA27" s="442"/>
      <c r="AB27" s="442"/>
      <c r="AC27" s="442"/>
      <c r="AD27" s="442"/>
      <c r="AE27" s="442"/>
      <c r="AF27" s="442"/>
      <c r="AG27" s="443"/>
      <c r="AH27" s="444" t="s">
        <v>179</v>
      </c>
      <c r="AI27" s="445"/>
      <c r="AJ27" s="445"/>
      <c r="AK27" s="445"/>
      <c r="AL27" s="446"/>
      <c r="AM27" s="444" t="s">
        <v>135</v>
      </c>
      <c r="AN27" s="445"/>
      <c r="AO27" s="445"/>
      <c r="AP27" s="445"/>
      <c r="AQ27" s="445"/>
      <c r="AR27" s="446"/>
      <c r="AS27" s="444" t="s">
        <v>135</v>
      </c>
      <c r="AT27" s="445"/>
      <c r="AU27" s="445"/>
      <c r="AV27" s="445"/>
      <c r="AW27" s="445"/>
      <c r="AX27" s="447"/>
      <c r="AY27" s="474" t="s">
        <v>180</v>
      </c>
      <c r="AZ27" s="475"/>
      <c r="BA27" s="475"/>
      <c r="BB27" s="475"/>
      <c r="BC27" s="475"/>
      <c r="BD27" s="475"/>
      <c r="BE27" s="475"/>
      <c r="BF27" s="475"/>
      <c r="BG27" s="475"/>
      <c r="BH27" s="475"/>
      <c r="BI27" s="475"/>
      <c r="BJ27" s="475"/>
      <c r="BK27" s="475"/>
      <c r="BL27" s="475"/>
      <c r="BM27" s="476"/>
      <c r="BN27" s="471" t="s">
        <v>135</v>
      </c>
      <c r="BO27" s="472"/>
      <c r="BP27" s="472"/>
      <c r="BQ27" s="472"/>
      <c r="BR27" s="472"/>
      <c r="BS27" s="472"/>
      <c r="BT27" s="472"/>
      <c r="BU27" s="473"/>
      <c r="BV27" s="471" t="s">
        <v>135</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181</v>
      </c>
      <c r="F28" s="442"/>
      <c r="G28" s="442"/>
      <c r="H28" s="442"/>
      <c r="I28" s="442"/>
      <c r="J28" s="442"/>
      <c r="K28" s="443"/>
      <c r="L28" s="444">
        <v>1</v>
      </c>
      <c r="M28" s="445"/>
      <c r="N28" s="445"/>
      <c r="O28" s="445"/>
      <c r="P28" s="446"/>
      <c r="Q28" s="444">
        <v>2150</v>
      </c>
      <c r="R28" s="445"/>
      <c r="S28" s="445"/>
      <c r="T28" s="445"/>
      <c r="U28" s="445"/>
      <c r="V28" s="446"/>
      <c r="W28" s="510"/>
      <c r="X28" s="501"/>
      <c r="Y28" s="502"/>
      <c r="Z28" s="441" t="s">
        <v>182</v>
      </c>
      <c r="AA28" s="442"/>
      <c r="AB28" s="442"/>
      <c r="AC28" s="442"/>
      <c r="AD28" s="442"/>
      <c r="AE28" s="442"/>
      <c r="AF28" s="442"/>
      <c r="AG28" s="443"/>
      <c r="AH28" s="444">
        <v>15</v>
      </c>
      <c r="AI28" s="445"/>
      <c r="AJ28" s="445"/>
      <c r="AK28" s="445"/>
      <c r="AL28" s="446"/>
      <c r="AM28" s="444">
        <v>34050</v>
      </c>
      <c r="AN28" s="445"/>
      <c r="AO28" s="445"/>
      <c r="AP28" s="445"/>
      <c r="AQ28" s="445"/>
      <c r="AR28" s="446"/>
      <c r="AS28" s="444">
        <v>2270</v>
      </c>
      <c r="AT28" s="445"/>
      <c r="AU28" s="445"/>
      <c r="AV28" s="445"/>
      <c r="AW28" s="445"/>
      <c r="AX28" s="447"/>
      <c r="AY28" s="451" t="s">
        <v>183</v>
      </c>
      <c r="AZ28" s="452"/>
      <c r="BA28" s="452"/>
      <c r="BB28" s="453"/>
      <c r="BC28" s="460" t="s">
        <v>47</v>
      </c>
      <c r="BD28" s="461"/>
      <c r="BE28" s="461"/>
      <c r="BF28" s="461"/>
      <c r="BG28" s="461"/>
      <c r="BH28" s="461"/>
      <c r="BI28" s="461"/>
      <c r="BJ28" s="461"/>
      <c r="BK28" s="461"/>
      <c r="BL28" s="461"/>
      <c r="BM28" s="462"/>
      <c r="BN28" s="463">
        <v>964112</v>
      </c>
      <c r="BO28" s="464"/>
      <c r="BP28" s="464"/>
      <c r="BQ28" s="464"/>
      <c r="BR28" s="464"/>
      <c r="BS28" s="464"/>
      <c r="BT28" s="464"/>
      <c r="BU28" s="465"/>
      <c r="BV28" s="463">
        <v>961247</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184</v>
      </c>
      <c r="F29" s="442"/>
      <c r="G29" s="442"/>
      <c r="H29" s="442"/>
      <c r="I29" s="442"/>
      <c r="J29" s="442"/>
      <c r="K29" s="443"/>
      <c r="L29" s="444">
        <v>10</v>
      </c>
      <c r="M29" s="445"/>
      <c r="N29" s="445"/>
      <c r="O29" s="445"/>
      <c r="P29" s="446"/>
      <c r="Q29" s="444">
        <v>1920</v>
      </c>
      <c r="R29" s="445"/>
      <c r="S29" s="445"/>
      <c r="T29" s="445"/>
      <c r="U29" s="445"/>
      <c r="V29" s="446"/>
      <c r="W29" s="511"/>
      <c r="X29" s="512"/>
      <c r="Y29" s="513"/>
      <c r="Z29" s="441" t="s">
        <v>185</v>
      </c>
      <c r="AA29" s="442"/>
      <c r="AB29" s="442"/>
      <c r="AC29" s="442"/>
      <c r="AD29" s="442"/>
      <c r="AE29" s="442"/>
      <c r="AF29" s="442"/>
      <c r="AG29" s="443"/>
      <c r="AH29" s="444">
        <v>121</v>
      </c>
      <c r="AI29" s="445"/>
      <c r="AJ29" s="445"/>
      <c r="AK29" s="445"/>
      <c r="AL29" s="446"/>
      <c r="AM29" s="444">
        <v>351096</v>
      </c>
      <c r="AN29" s="445"/>
      <c r="AO29" s="445"/>
      <c r="AP29" s="445"/>
      <c r="AQ29" s="445"/>
      <c r="AR29" s="446"/>
      <c r="AS29" s="444">
        <v>2902</v>
      </c>
      <c r="AT29" s="445"/>
      <c r="AU29" s="445"/>
      <c r="AV29" s="445"/>
      <c r="AW29" s="445"/>
      <c r="AX29" s="447"/>
      <c r="AY29" s="454"/>
      <c r="AZ29" s="455"/>
      <c r="BA29" s="455"/>
      <c r="BB29" s="456"/>
      <c r="BC29" s="448" t="s">
        <v>186</v>
      </c>
      <c r="BD29" s="449"/>
      <c r="BE29" s="449"/>
      <c r="BF29" s="449"/>
      <c r="BG29" s="449"/>
      <c r="BH29" s="449"/>
      <c r="BI29" s="449"/>
      <c r="BJ29" s="449"/>
      <c r="BK29" s="449"/>
      <c r="BL29" s="449"/>
      <c r="BM29" s="450"/>
      <c r="BN29" s="468">
        <v>75874</v>
      </c>
      <c r="BO29" s="469"/>
      <c r="BP29" s="469"/>
      <c r="BQ29" s="469"/>
      <c r="BR29" s="469"/>
      <c r="BS29" s="469"/>
      <c r="BT29" s="469"/>
      <c r="BU29" s="470"/>
      <c r="BV29" s="468">
        <v>75844</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187</v>
      </c>
      <c r="X30" s="521"/>
      <c r="Y30" s="521"/>
      <c r="Z30" s="521"/>
      <c r="AA30" s="521"/>
      <c r="AB30" s="521"/>
      <c r="AC30" s="521"/>
      <c r="AD30" s="521"/>
      <c r="AE30" s="521"/>
      <c r="AF30" s="521"/>
      <c r="AG30" s="522"/>
      <c r="AH30" s="432">
        <v>97.1</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49</v>
      </c>
      <c r="BD30" s="436"/>
      <c r="BE30" s="436"/>
      <c r="BF30" s="436"/>
      <c r="BG30" s="436"/>
      <c r="BH30" s="436"/>
      <c r="BI30" s="436"/>
      <c r="BJ30" s="436"/>
      <c r="BK30" s="436"/>
      <c r="BL30" s="436"/>
      <c r="BM30" s="437"/>
      <c r="BN30" s="471">
        <v>1112019</v>
      </c>
      <c r="BO30" s="472"/>
      <c r="BP30" s="472"/>
      <c r="BQ30" s="472"/>
      <c r="BR30" s="472"/>
      <c r="BS30" s="472"/>
      <c r="BT30" s="472"/>
      <c r="BU30" s="473"/>
      <c r="BV30" s="471">
        <v>1195231</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194</v>
      </c>
      <c r="D33" s="431"/>
      <c r="E33" s="430" t="s">
        <v>195</v>
      </c>
      <c r="F33" s="430"/>
      <c r="G33" s="430"/>
      <c r="H33" s="430"/>
      <c r="I33" s="430"/>
      <c r="J33" s="430"/>
      <c r="K33" s="430"/>
      <c r="L33" s="430"/>
      <c r="M33" s="430"/>
      <c r="N33" s="430"/>
      <c r="O33" s="430"/>
      <c r="P33" s="430"/>
      <c r="Q33" s="430"/>
      <c r="R33" s="430"/>
      <c r="S33" s="430"/>
      <c r="T33" s="216"/>
      <c r="U33" s="431" t="s">
        <v>196</v>
      </c>
      <c r="V33" s="431"/>
      <c r="W33" s="430" t="s">
        <v>197</v>
      </c>
      <c r="X33" s="430"/>
      <c r="Y33" s="430"/>
      <c r="Z33" s="430"/>
      <c r="AA33" s="430"/>
      <c r="AB33" s="430"/>
      <c r="AC33" s="430"/>
      <c r="AD33" s="430"/>
      <c r="AE33" s="430"/>
      <c r="AF33" s="430"/>
      <c r="AG33" s="430"/>
      <c r="AH33" s="430"/>
      <c r="AI33" s="430"/>
      <c r="AJ33" s="430"/>
      <c r="AK33" s="430"/>
      <c r="AL33" s="216"/>
      <c r="AM33" s="431" t="s">
        <v>198</v>
      </c>
      <c r="AN33" s="431"/>
      <c r="AO33" s="430" t="s">
        <v>199</v>
      </c>
      <c r="AP33" s="430"/>
      <c r="AQ33" s="430"/>
      <c r="AR33" s="430"/>
      <c r="AS33" s="430"/>
      <c r="AT33" s="430"/>
      <c r="AU33" s="430"/>
      <c r="AV33" s="430"/>
      <c r="AW33" s="430"/>
      <c r="AX33" s="430"/>
      <c r="AY33" s="430"/>
      <c r="AZ33" s="430"/>
      <c r="BA33" s="430"/>
      <c r="BB33" s="430"/>
      <c r="BC33" s="430"/>
      <c r="BD33" s="217"/>
      <c r="BE33" s="430" t="s">
        <v>200</v>
      </c>
      <c r="BF33" s="430"/>
      <c r="BG33" s="430" t="s">
        <v>201</v>
      </c>
      <c r="BH33" s="430"/>
      <c r="BI33" s="430"/>
      <c r="BJ33" s="430"/>
      <c r="BK33" s="430"/>
      <c r="BL33" s="430"/>
      <c r="BM33" s="430"/>
      <c r="BN33" s="430"/>
      <c r="BO33" s="430"/>
      <c r="BP33" s="430"/>
      <c r="BQ33" s="430"/>
      <c r="BR33" s="430"/>
      <c r="BS33" s="430"/>
      <c r="BT33" s="430"/>
      <c r="BU33" s="430"/>
      <c r="BV33" s="217"/>
      <c r="BW33" s="431" t="s">
        <v>200</v>
      </c>
      <c r="BX33" s="431"/>
      <c r="BY33" s="430" t="s">
        <v>202</v>
      </c>
      <c r="BZ33" s="430"/>
      <c r="CA33" s="430"/>
      <c r="CB33" s="430"/>
      <c r="CC33" s="430"/>
      <c r="CD33" s="430"/>
      <c r="CE33" s="430"/>
      <c r="CF33" s="430"/>
      <c r="CG33" s="430"/>
      <c r="CH33" s="430"/>
      <c r="CI33" s="430"/>
      <c r="CJ33" s="430"/>
      <c r="CK33" s="430"/>
      <c r="CL33" s="430"/>
      <c r="CM33" s="430"/>
      <c r="CN33" s="216"/>
      <c r="CO33" s="431" t="s">
        <v>198</v>
      </c>
      <c r="CP33" s="431"/>
      <c r="CQ33" s="430" t="s">
        <v>203</v>
      </c>
      <c r="CR33" s="430"/>
      <c r="CS33" s="430"/>
      <c r="CT33" s="430"/>
      <c r="CU33" s="430"/>
      <c r="CV33" s="430"/>
      <c r="CW33" s="430"/>
      <c r="CX33" s="430"/>
      <c r="CY33" s="430"/>
      <c r="CZ33" s="430"/>
      <c r="DA33" s="430"/>
      <c r="DB33" s="430"/>
      <c r="DC33" s="430"/>
      <c r="DD33" s="430"/>
      <c r="DE33" s="430"/>
      <c r="DF33" s="216"/>
      <c r="DG33" s="429" t="s">
        <v>204</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5</v>
      </c>
      <c r="AN34" s="427"/>
      <c r="AO34" s="426" t="str">
        <f>IF('各会計、関係団体の財政状況及び健全化判断比率'!B31="","",'各会計、関係団体の財政状況及び健全化判断比率'!B31)</f>
        <v>国民健康保険病院特別会計</v>
      </c>
      <c r="AP34" s="426"/>
      <c r="AQ34" s="426"/>
      <c r="AR34" s="426"/>
      <c r="AS34" s="426"/>
      <c r="AT34" s="426"/>
      <c r="AU34" s="426"/>
      <c r="AV34" s="426"/>
      <c r="AW34" s="426"/>
      <c r="AX34" s="426"/>
      <c r="AY34" s="426"/>
      <c r="AZ34" s="426"/>
      <c r="BA34" s="426"/>
      <c r="BB34" s="426"/>
      <c r="BC34" s="426"/>
      <c r="BD34" s="214"/>
      <c r="BE34" s="427">
        <f>IF(BG34="","",MAX(C34:D43,U34:V43,AM34:AN43)+1)</f>
        <v>6</v>
      </c>
      <c r="BF34" s="427"/>
      <c r="BG34" s="426" t="str">
        <f>IF('各会計、関係団体の財政状況及び健全化判断比率'!B32="","",'各会計、関係団体の財政状況及び健全化判断比率'!B32)</f>
        <v>簡易水道特別会計</v>
      </c>
      <c r="BH34" s="426"/>
      <c r="BI34" s="426"/>
      <c r="BJ34" s="426"/>
      <c r="BK34" s="426"/>
      <c r="BL34" s="426"/>
      <c r="BM34" s="426"/>
      <c r="BN34" s="426"/>
      <c r="BO34" s="426"/>
      <c r="BP34" s="426"/>
      <c r="BQ34" s="426"/>
      <c r="BR34" s="426"/>
      <c r="BS34" s="426"/>
      <c r="BT34" s="426"/>
      <c r="BU34" s="426"/>
      <c r="BV34" s="214"/>
      <c r="BW34" s="427">
        <f>IF(BY34="","",MAX(C34:D43,U34:V43,AM34:AN43,BE34:BF43)+1)</f>
        <v>7</v>
      </c>
      <c r="BX34" s="427"/>
      <c r="BY34" s="426" t="str">
        <f>IF('各会計、関係団体の財政状況及び健全化判断比率'!B68="","",'各会計、関係団体の財政状況及び健全化判断比率'!B68)</f>
        <v>平取町外2町衛生施設組合</v>
      </c>
      <c r="BZ34" s="426"/>
      <c r="CA34" s="426"/>
      <c r="CB34" s="426"/>
      <c r="CC34" s="426"/>
      <c r="CD34" s="426"/>
      <c r="CE34" s="426"/>
      <c r="CF34" s="426"/>
      <c r="CG34" s="426"/>
      <c r="CH34" s="426"/>
      <c r="CI34" s="426"/>
      <c r="CJ34" s="426"/>
      <c r="CK34" s="426"/>
      <c r="CL34" s="426"/>
      <c r="CM34" s="426"/>
      <c r="CN34" s="214"/>
      <c r="CO34" s="427">
        <f>IF(CQ34="","",MAX(C34:D43,U34:V43,AM34:AN43,BE34:BF43,BW34:BX43)+1)</f>
        <v>11</v>
      </c>
      <c r="CP34" s="427"/>
      <c r="CQ34" s="426" t="str">
        <f>IF('各会計、関係団体の財政状況及び健全化判断比率'!BS7="","",'各会計、関係団体の財政状況及び健全化判断比率'!BS7)</f>
        <v>(有)平取町畜産公社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介護保険特別会計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8</v>
      </c>
      <c r="BX35" s="427"/>
      <c r="BY35" s="426" t="str">
        <f>IF('各会計、関係団体の財政状況及び健全化判断比率'!B69="","",'各会計、関係団体の財政状況及び健全化判断比率'!B69)</f>
        <v>胆振東部日高西部衛生組合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9</v>
      </c>
      <c r="BX36" s="427"/>
      <c r="BY36" s="426" t="str">
        <f>IF('各会計、関係団体の財政状況及び健全化判断比率'!B70="","",'各会計、関係団体の財政状況及び健全化判断比率'!B70)</f>
        <v>日高西部消防組合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10</v>
      </c>
      <c r="BX37" s="427"/>
      <c r="BY37" s="426" t="str">
        <f>IF('各会計、関係団体の財政状況及び健全化判断比率'!B71="","",'各会計、関係団体の財政状況及び健全化判断比率'!B71)</f>
        <v>日高管内地方税滞納整理機構</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t="str">
        <f t="shared" si="2"/>
        <v/>
      </c>
      <c r="BX38" s="427"/>
      <c r="BY38" s="426" t="str">
        <f>IF('各会計、関係団体の財政状況及び健全化判断比率'!B72="","",'各会計、関係団体の財政状況及び健全化判断比率'!B72)</f>
        <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209</v>
      </c>
    </row>
    <row r="50" spans="5:5">
      <c r="E50" s="188" t="s">
        <v>210</v>
      </c>
    </row>
    <row r="51" spans="5:5">
      <c r="E51" s="188" t="s">
        <v>211</v>
      </c>
    </row>
    <row r="52" spans="5:5">
      <c r="E52" s="188" t="s">
        <v>212</v>
      </c>
    </row>
    <row r="53" spans="5:5"/>
    <row r="54" spans="5:5"/>
    <row r="55" spans="5:5"/>
    <row r="56" spans="5:5"/>
  </sheetData>
  <sheetProtection algorithmName="SHA-512" hashValue="tfLl1BD340Fde1fysNywB5U/7AXv9zF4oe/qc5+OEofDyUAO1OL43v4+JkNRueebMMlnp79IgwSaHUWYx6+QIA==" saltValue="Rf1KK/owV9OwUu/bOXnrd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7"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8"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553</v>
      </c>
      <c r="G33" s="29" t="s">
        <v>554</v>
      </c>
      <c r="H33" s="29" t="s">
        <v>555</v>
      </c>
      <c r="I33" s="29" t="s">
        <v>556</v>
      </c>
      <c r="J33" s="30" t="s">
        <v>557</v>
      </c>
      <c r="K33" s="22"/>
      <c r="L33" s="22"/>
      <c r="M33" s="22"/>
      <c r="N33" s="22"/>
      <c r="O33" s="22"/>
      <c r="P33" s="22"/>
    </row>
    <row r="34" spans="1:16" ht="39" customHeight="1">
      <c r="A34" s="22"/>
      <c r="B34" s="31"/>
      <c r="C34" s="1250" t="s">
        <v>560</v>
      </c>
      <c r="D34" s="1250"/>
      <c r="E34" s="1251"/>
      <c r="F34" s="32">
        <v>2.0099999999999998</v>
      </c>
      <c r="G34" s="33">
        <v>2.5499999999999998</v>
      </c>
      <c r="H34" s="33">
        <v>1.64</v>
      </c>
      <c r="I34" s="33">
        <v>1.76</v>
      </c>
      <c r="J34" s="34">
        <v>2.12</v>
      </c>
      <c r="K34" s="22"/>
      <c r="L34" s="22"/>
      <c r="M34" s="22"/>
      <c r="N34" s="22"/>
      <c r="O34" s="22"/>
      <c r="P34" s="22"/>
    </row>
    <row r="35" spans="1:16" ht="39" customHeight="1">
      <c r="A35" s="22"/>
      <c r="B35" s="35"/>
      <c r="C35" s="1244" t="s">
        <v>561</v>
      </c>
      <c r="D35" s="1245"/>
      <c r="E35" s="1246"/>
      <c r="F35" s="36">
        <v>0.44</v>
      </c>
      <c r="G35" s="37">
        <v>0.39</v>
      </c>
      <c r="H35" s="37">
        <v>0.63</v>
      </c>
      <c r="I35" s="37">
        <v>1.0900000000000001</v>
      </c>
      <c r="J35" s="38">
        <v>1.31</v>
      </c>
      <c r="K35" s="22"/>
      <c r="L35" s="22"/>
      <c r="M35" s="22"/>
      <c r="N35" s="22"/>
      <c r="O35" s="22"/>
      <c r="P35" s="22"/>
    </row>
    <row r="36" spans="1:16" ht="39" customHeight="1">
      <c r="A36" s="22"/>
      <c r="B36" s="35"/>
      <c r="C36" s="1244" t="s">
        <v>562</v>
      </c>
      <c r="D36" s="1245"/>
      <c r="E36" s="1246"/>
      <c r="F36" s="36">
        <v>0.03</v>
      </c>
      <c r="G36" s="37">
        <v>0.05</v>
      </c>
      <c r="H36" s="37">
        <v>0.11</v>
      </c>
      <c r="I36" s="37">
        <v>0.67</v>
      </c>
      <c r="J36" s="38">
        <v>0.43</v>
      </c>
      <c r="K36" s="22"/>
      <c r="L36" s="22"/>
      <c r="M36" s="22"/>
      <c r="N36" s="22"/>
      <c r="O36" s="22"/>
      <c r="P36" s="22"/>
    </row>
    <row r="37" spans="1:16" ht="39" customHeight="1">
      <c r="A37" s="22"/>
      <c r="B37" s="35"/>
      <c r="C37" s="1244" t="s">
        <v>563</v>
      </c>
      <c r="D37" s="1245"/>
      <c r="E37" s="1246"/>
      <c r="F37" s="36">
        <v>0.47</v>
      </c>
      <c r="G37" s="37" t="s">
        <v>564</v>
      </c>
      <c r="H37" s="37">
        <v>0.16</v>
      </c>
      <c r="I37" s="37">
        <v>0.23</v>
      </c>
      <c r="J37" s="38">
        <v>0.15</v>
      </c>
      <c r="K37" s="22"/>
      <c r="L37" s="22"/>
      <c r="M37" s="22"/>
      <c r="N37" s="22"/>
      <c r="O37" s="22"/>
      <c r="P37" s="22"/>
    </row>
    <row r="38" spans="1:16" ht="39" customHeight="1">
      <c r="A38" s="22"/>
      <c r="B38" s="35"/>
      <c r="C38" s="1244" t="s">
        <v>565</v>
      </c>
      <c r="D38" s="1245"/>
      <c r="E38" s="1246"/>
      <c r="F38" s="36">
        <v>0.01</v>
      </c>
      <c r="G38" s="37">
        <v>0.02</v>
      </c>
      <c r="H38" s="37">
        <v>0.02</v>
      </c>
      <c r="I38" s="37">
        <v>0.02</v>
      </c>
      <c r="J38" s="38">
        <v>0.01</v>
      </c>
      <c r="K38" s="22"/>
      <c r="L38" s="22"/>
      <c r="M38" s="22"/>
      <c r="N38" s="22"/>
      <c r="O38" s="22"/>
      <c r="P38" s="22"/>
    </row>
    <row r="39" spans="1:16" ht="39" customHeight="1">
      <c r="A39" s="22"/>
      <c r="B39" s="35"/>
      <c r="C39" s="1244" t="s">
        <v>566</v>
      </c>
      <c r="D39" s="1245"/>
      <c r="E39" s="1246"/>
      <c r="F39" s="36">
        <v>0</v>
      </c>
      <c r="G39" s="37">
        <v>0</v>
      </c>
      <c r="H39" s="37">
        <v>0</v>
      </c>
      <c r="I39" s="37">
        <v>0</v>
      </c>
      <c r="J39" s="38">
        <v>0</v>
      </c>
      <c r="K39" s="22"/>
      <c r="L39" s="22"/>
      <c r="M39" s="22"/>
      <c r="N39" s="22"/>
      <c r="O39" s="22"/>
      <c r="P39" s="22"/>
    </row>
    <row r="40" spans="1:16" ht="39" customHeight="1">
      <c r="A40" s="22"/>
      <c r="B40" s="35"/>
      <c r="C40" s="1244"/>
      <c r="D40" s="1245"/>
      <c r="E40" s="1246"/>
      <c r="F40" s="36"/>
      <c r="G40" s="37"/>
      <c r="H40" s="37"/>
      <c r="I40" s="37"/>
      <c r="J40" s="38"/>
      <c r="K40" s="22"/>
      <c r="L40" s="22"/>
      <c r="M40" s="22"/>
      <c r="N40" s="22"/>
      <c r="O40" s="22"/>
      <c r="P40" s="22"/>
    </row>
    <row r="41" spans="1:16" ht="39" customHeight="1">
      <c r="A41" s="22"/>
      <c r="B41" s="35"/>
      <c r="C41" s="1244"/>
      <c r="D41" s="1245"/>
      <c r="E41" s="1246"/>
      <c r="F41" s="36"/>
      <c r="G41" s="37"/>
      <c r="H41" s="37"/>
      <c r="I41" s="37"/>
      <c r="J41" s="38"/>
      <c r="K41" s="22"/>
      <c r="L41" s="22"/>
      <c r="M41" s="22"/>
      <c r="N41" s="22"/>
      <c r="O41" s="22"/>
      <c r="P41" s="22"/>
    </row>
    <row r="42" spans="1:16" ht="39" customHeight="1">
      <c r="A42" s="22"/>
      <c r="B42" s="39"/>
      <c r="C42" s="1244" t="s">
        <v>567</v>
      </c>
      <c r="D42" s="1245"/>
      <c r="E42" s="1246"/>
      <c r="F42" s="36" t="s">
        <v>512</v>
      </c>
      <c r="G42" s="37" t="s">
        <v>512</v>
      </c>
      <c r="H42" s="37" t="s">
        <v>512</v>
      </c>
      <c r="I42" s="37" t="s">
        <v>512</v>
      </c>
      <c r="J42" s="38" t="s">
        <v>512</v>
      </c>
      <c r="K42" s="22"/>
      <c r="L42" s="22"/>
      <c r="M42" s="22"/>
      <c r="N42" s="22"/>
      <c r="O42" s="22"/>
      <c r="P42" s="22"/>
    </row>
    <row r="43" spans="1:16" ht="39" customHeight="1" thickBot="1">
      <c r="A43" s="22"/>
      <c r="B43" s="40"/>
      <c r="C43" s="1247" t="s">
        <v>568</v>
      </c>
      <c r="D43" s="1248"/>
      <c r="E43" s="1249"/>
      <c r="F43" s="41" t="s">
        <v>512</v>
      </c>
      <c r="G43" s="42" t="s">
        <v>512</v>
      </c>
      <c r="H43" s="42" t="s">
        <v>512</v>
      </c>
      <c r="I43" s="42" t="s">
        <v>512</v>
      </c>
      <c r="J43" s="43" t="s">
        <v>512</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xU/EwHuDmkQzZ6lEB6beFDq5hcDqqtnDIJcCQdPPoMn9rVeedL0KKkl6/njPUZsuzDW5A7dZzXL4vDDMSfCzkw==" saltValue="vrJNjpckUZcldBttk1RY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3"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c r="A45" s="48"/>
      <c r="B45" s="1270" t="s">
        <v>10</v>
      </c>
      <c r="C45" s="1271"/>
      <c r="D45" s="58"/>
      <c r="E45" s="1276" t="s">
        <v>11</v>
      </c>
      <c r="F45" s="1276"/>
      <c r="G45" s="1276"/>
      <c r="H45" s="1276"/>
      <c r="I45" s="1276"/>
      <c r="J45" s="1277"/>
      <c r="K45" s="59">
        <v>590</v>
      </c>
      <c r="L45" s="60">
        <v>552</v>
      </c>
      <c r="M45" s="60">
        <v>615</v>
      </c>
      <c r="N45" s="60">
        <v>634</v>
      </c>
      <c r="O45" s="61">
        <v>682</v>
      </c>
      <c r="P45" s="48"/>
      <c r="Q45" s="48"/>
      <c r="R45" s="48"/>
      <c r="S45" s="48"/>
      <c r="T45" s="48"/>
      <c r="U45" s="48"/>
    </row>
    <row r="46" spans="1:21" ht="30.75" customHeight="1">
      <c r="A46" s="48"/>
      <c r="B46" s="1272"/>
      <c r="C46" s="1273"/>
      <c r="D46" s="62"/>
      <c r="E46" s="1254" t="s">
        <v>12</v>
      </c>
      <c r="F46" s="1254"/>
      <c r="G46" s="1254"/>
      <c r="H46" s="1254"/>
      <c r="I46" s="1254"/>
      <c r="J46" s="1255"/>
      <c r="K46" s="63" t="s">
        <v>512</v>
      </c>
      <c r="L46" s="64" t="s">
        <v>512</v>
      </c>
      <c r="M46" s="64" t="s">
        <v>512</v>
      </c>
      <c r="N46" s="64" t="s">
        <v>512</v>
      </c>
      <c r="O46" s="65" t="s">
        <v>512</v>
      </c>
      <c r="P46" s="48"/>
      <c r="Q46" s="48"/>
      <c r="R46" s="48"/>
      <c r="S46" s="48"/>
      <c r="T46" s="48"/>
      <c r="U46" s="48"/>
    </row>
    <row r="47" spans="1:21" ht="30.75" customHeight="1">
      <c r="A47" s="48"/>
      <c r="B47" s="1272"/>
      <c r="C47" s="1273"/>
      <c r="D47" s="62"/>
      <c r="E47" s="1254" t="s">
        <v>13</v>
      </c>
      <c r="F47" s="1254"/>
      <c r="G47" s="1254"/>
      <c r="H47" s="1254"/>
      <c r="I47" s="1254"/>
      <c r="J47" s="1255"/>
      <c r="K47" s="63" t="s">
        <v>512</v>
      </c>
      <c r="L47" s="64" t="s">
        <v>512</v>
      </c>
      <c r="M47" s="64" t="s">
        <v>512</v>
      </c>
      <c r="N47" s="64" t="s">
        <v>512</v>
      </c>
      <c r="O47" s="65" t="s">
        <v>512</v>
      </c>
      <c r="P47" s="48"/>
      <c r="Q47" s="48"/>
      <c r="R47" s="48"/>
      <c r="S47" s="48"/>
      <c r="T47" s="48"/>
      <c r="U47" s="48"/>
    </row>
    <row r="48" spans="1:21" ht="30.75" customHeight="1">
      <c r="A48" s="48"/>
      <c r="B48" s="1272"/>
      <c r="C48" s="1273"/>
      <c r="D48" s="62"/>
      <c r="E48" s="1254" t="s">
        <v>14</v>
      </c>
      <c r="F48" s="1254"/>
      <c r="G48" s="1254"/>
      <c r="H48" s="1254"/>
      <c r="I48" s="1254"/>
      <c r="J48" s="1255"/>
      <c r="K48" s="63">
        <v>62</v>
      </c>
      <c r="L48" s="64">
        <v>63</v>
      </c>
      <c r="M48" s="64">
        <v>63</v>
      </c>
      <c r="N48" s="64">
        <v>61</v>
      </c>
      <c r="O48" s="65">
        <v>70</v>
      </c>
      <c r="P48" s="48"/>
      <c r="Q48" s="48"/>
      <c r="R48" s="48"/>
      <c r="S48" s="48"/>
      <c r="T48" s="48"/>
      <c r="U48" s="48"/>
    </row>
    <row r="49" spans="1:21" ht="30.75" customHeight="1">
      <c r="A49" s="48"/>
      <c r="B49" s="1272"/>
      <c r="C49" s="1273"/>
      <c r="D49" s="62"/>
      <c r="E49" s="1254" t="s">
        <v>15</v>
      </c>
      <c r="F49" s="1254"/>
      <c r="G49" s="1254"/>
      <c r="H49" s="1254"/>
      <c r="I49" s="1254"/>
      <c r="J49" s="1255"/>
      <c r="K49" s="63">
        <v>13</v>
      </c>
      <c r="L49" s="64">
        <v>7</v>
      </c>
      <c r="M49" s="64">
        <v>8</v>
      </c>
      <c r="N49" s="64">
        <v>12</v>
      </c>
      <c r="O49" s="65">
        <v>16</v>
      </c>
      <c r="P49" s="48"/>
      <c r="Q49" s="48"/>
      <c r="R49" s="48"/>
      <c r="S49" s="48"/>
      <c r="T49" s="48"/>
      <c r="U49" s="48"/>
    </row>
    <row r="50" spans="1:21" ht="30.75" customHeight="1">
      <c r="A50" s="48"/>
      <c r="B50" s="1272"/>
      <c r="C50" s="1273"/>
      <c r="D50" s="62"/>
      <c r="E50" s="1254" t="s">
        <v>16</v>
      </c>
      <c r="F50" s="1254"/>
      <c r="G50" s="1254"/>
      <c r="H50" s="1254"/>
      <c r="I50" s="1254"/>
      <c r="J50" s="1255"/>
      <c r="K50" s="63">
        <v>24</v>
      </c>
      <c r="L50" s="64">
        <v>19</v>
      </c>
      <c r="M50" s="64">
        <v>20</v>
      </c>
      <c r="N50" s="64">
        <v>7</v>
      </c>
      <c r="O50" s="65">
        <v>4</v>
      </c>
      <c r="P50" s="48"/>
      <c r="Q50" s="48"/>
      <c r="R50" s="48"/>
      <c r="S50" s="48"/>
      <c r="T50" s="48"/>
      <c r="U50" s="48"/>
    </row>
    <row r="51" spans="1:21" ht="30.75" customHeight="1">
      <c r="A51" s="48"/>
      <c r="B51" s="1274"/>
      <c r="C51" s="1275"/>
      <c r="D51" s="66"/>
      <c r="E51" s="1254" t="s">
        <v>17</v>
      </c>
      <c r="F51" s="1254"/>
      <c r="G51" s="1254"/>
      <c r="H51" s="1254"/>
      <c r="I51" s="1254"/>
      <c r="J51" s="1255"/>
      <c r="K51" s="63">
        <v>1</v>
      </c>
      <c r="L51" s="64">
        <v>1</v>
      </c>
      <c r="M51" s="64">
        <v>0</v>
      </c>
      <c r="N51" s="64">
        <v>0</v>
      </c>
      <c r="O51" s="65">
        <v>1</v>
      </c>
      <c r="P51" s="48"/>
      <c r="Q51" s="48"/>
      <c r="R51" s="48"/>
      <c r="S51" s="48"/>
      <c r="T51" s="48"/>
      <c r="U51" s="48"/>
    </row>
    <row r="52" spans="1:21" ht="30.75" customHeight="1">
      <c r="A52" s="48"/>
      <c r="B52" s="1252" t="s">
        <v>18</v>
      </c>
      <c r="C52" s="1253"/>
      <c r="D52" s="66"/>
      <c r="E52" s="1254" t="s">
        <v>19</v>
      </c>
      <c r="F52" s="1254"/>
      <c r="G52" s="1254"/>
      <c r="H52" s="1254"/>
      <c r="I52" s="1254"/>
      <c r="J52" s="1255"/>
      <c r="K52" s="63">
        <v>559</v>
      </c>
      <c r="L52" s="64">
        <v>522</v>
      </c>
      <c r="M52" s="64">
        <v>569</v>
      </c>
      <c r="N52" s="64">
        <v>592</v>
      </c>
      <c r="O52" s="65">
        <v>617</v>
      </c>
      <c r="P52" s="48"/>
      <c r="Q52" s="48"/>
      <c r="R52" s="48"/>
      <c r="S52" s="48"/>
      <c r="T52" s="48"/>
      <c r="U52" s="48"/>
    </row>
    <row r="53" spans="1:21" ht="30.75" customHeight="1" thickBot="1">
      <c r="A53" s="48"/>
      <c r="B53" s="1256" t="s">
        <v>20</v>
      </c>
      <c r="C53" s="1257"/>
      <c r="D53" s="67"/>
      <c r="E53" s="1258" t="s">
        <v>21</v>
      </c>
      <c r="F53" s="1258"/>
      <c r="G53" s="1258"/>
      <c r="H53" s="1258"/>
      <c r="I53" s="1258"/>
      <c r="J53" s="1259"/>
      <c r="K53" s="68">
        <v>131</v>
      </c>
      <c r="L53" s="69">
        <v>120</v>
      </c>
      <c r="M53" s="69">
        <v>137</v>
      </c>
      <c r="N53" s="69">
        <v>122</v>
      </c>
      <c r="O53" s="70">
        <v>156</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569</v>
      </c>
      <c r="P55" s="48"/>
      <c r="Q55" s="48"/>
      <c r="R55" s="48"/>
      <c r="S55" s="48"/>
      <c r="T55" s="48"/>
      <c r="U55" s="48"/>
    </row>
    <row r="56" spans="1:21" ht="31.5" customHeight="1" thickBot="1">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c r="B57" s="1260" t="s">
        <v>24</v>
      </c>
      <c r="C57" s="1261"/>
      <c r="D57" s="1264" t="s">
        <v>25</v>
      </c>
      <c r="E57" s="1265"/>
      <c r="F57" s="1265"/>
      <c r="G57" s="1265"/>
      <c r="H57" s="1265"/>
      <c r="I57" s="1265"/>
      <c r="J57" s="1266"/>
      <c r="K57" s="83"/>
      <c r="L57" s="84"/>
      <c r="M57" s="84"/>
      <c r="N57" s="84"/>
      <c r="O57" s="85"/>
    </row>
    <row r="58" spans="1:21" ht="31.5" customHeight="1" thickBot="1">
      <c r="B58" s="1262"/>
      <c r="C58" s="1263"/>
      <c r="D58" s="1267" t="s">
        <v>26</v>
      </c>
      <c r="E58" s="1268"/>
      <c r="F58" s="1268"/>
      <c r="G58" s="1268"/>
      <c r="H58" s="1268"/>
      <c r="I58" s="1268"/>
      <c r="J58" s="1269"/>
      <c r="K58" s="86"/>
      <c r="L58" s="87"/>
      <c r="M58" s="87"/>
      <c r="N58" s="87"/>
      <c r="O58" s="88"/>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gP1mgMol3FKruDuOZgpF6TBzpB7iqQGO26ZH4mfQLTmQt5VKuPGxvFkmeleRA7jzc5+3WVmTLNgNCTfp6k/0g==" saltValue="HR5rhd8C9D4oyPM+e9Ntu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C31"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553</v>
      </c>
      <c r="J40" s="100" t="s">
        <v>554</v>
      </c>
      <c r="K40" s="100" t="s">
        <v>555</v>
      </c>
      <c r="L40" s="100" t="s">
        <v>556</v>
      </c>
      <c r="M40" s="101" t="s">
        <v>557</v>
      </c>
    </row>
    <row r="41" spans="2:13" ht="27.75" customHeight="1">
      <c r="B41" s="1290" t="s">
        <v>29</v>
      </c>
      <c r="C41" s="1291"/>
      <c r="D41" s="102"/>
      <c r="E41" s="1292" t="s">
        <v>30</v>
      </c>
      <c r="F41" s="1292"/>
      <c r="G41" s="1292"/>
      <c r="H41" s="1293"/>
      <c r="I41" s="103">
        <v>6609</v>
      </c>
      <c r="J41" s="104">
        <v>7343</v>
      </c>
      <c r="K41" s="104">
        <v>7704</v>
      </c>
      <c r="L41" s="104">
        <v>7835</v>
      </c>
      <c r="M41" s="105">
        <v>7938</v>
      </c>
    </row>
    <row r="42" spans="2:13" ht="27.75" customHeight="1">
      <c r="B42" s="1280"/>
      <c r="C42" s="1281"/>
      <c r="D42" s="106"/>
      <c r="E42" s="1284" t="s">
        <v>31</v>
      </c>
      <c r="F42" s="1284"/>
      <c r="G42" s="1284"/>
      <c r="H42" s="1285"/>
      <c r="I42" s="107">
        <v>52</v>
      </c>
      <c r="J42" s="108">
        <v>37</v>
      </c>
      <c r="K42" s="108">
        <v>17</v>
      </c>
      <c r="L42" s="108">
        <v>10</v>
      </c>
      <c r="M42" s="109">
        <v>5</v>
      </c>
    </row>
    <row r="43" spans="2:13" ht="27.75" customHeight="1">
      <c r="B43" s="1280"/>
      <c r="C43" s="1281"/>
      <c r="D43" s="106"/>
      <c r="E43" s="1284" t="s">
        <v>32</v>
      </c>
      <c r="F43" s="1284"/>
      <c r="G43" s="1284"/>
      <c r="H43" s="1285"/>
      <c r="I43" s="107">
        <v>835</v>
      </c>
      <c r="J43" s="108">
        <v>1414</v>
      </c>
      <c r="K43" s="108">
        <v>2314</v>
      </c>
      <c r="L43" s="108">
        <v>1937</v>
      </c>
      <c r="M43" s="109">
        <v>2209</v>
      </c>
    </row>
    <row r="44" spans="2:13" ht="27.75" customHeight="1">
      <c r="B44" s="1280"/>
      <c r="C44" s="1281"/>
      <c r="D44" s="106"/>
      <c r="E44" s="1284" t="s">
        <v>33</v>
      </c>
      <c r="F44" s="1284"/>
      <c r="G44" s="1284"/>
      <c r="H44" s="1285"/>
      <c r="I44" s="107">
        <v>54</v>
      </c>
      <c r="J44" s="108">
        <v>110</v>
      </c>
      <c r="K44" s="108">
        <v>172</v>
      </c>
      <c r="L44" s="108">
        <v>161</v>
      </c>
      <c r="M44" s="109">
        <v>149</v>
      </c>
    </row>
    <row r="45" spans="2:13" ht="27.75" customHeight="1">
      <c r="B45" s="1280"/>
      <c r="C45" s="1281"/>
      <c r="D45" s="106"/>
      <c r="E45" s="1284" t="s">
        <v>34</v>
      </c>
      <c r="F45" s="1284"/>
      <c r="G45" s="1284"/>
      <c r="H45" s="1285"/>
      <c r="I45" s="107">
        <v>913</v>
      </c>
      <c r="J45" s="108">
        <v>877</v>
      </c>
      <c r="K45" s="108">
        <v>902</v>
      </c>
      <c r="L45" s="108">
        <v>776</v>
      </c>
      <c r="M45" s="109">
        <v>719</v>
      </c>
    </row>
    <row r="46" spans="2:13" ht="27.75" customHeight="1">
      <c r="B46" s="1280"/>
      <c r="C46" s="1281"/>
      <c r="D46" s="110"/>
      <c r="E46" s="1284" t="s">
        <v>35</v>
      </c>
      <c r="F46" s="1284"/>
      <c r="G46" s="1284"/>
      <c r="H46" s="1285"/>
      <c r="I46" s="107" t="s">
        <v>512</v>
      </c>
      <c r="J46" s="108" t="s">
        <v>512</v>
      </c>
      <c r="K46" s="108" t="s">
        <v>512</v>
      </c>
      <c r="L46" s="108" t="s">
        <v>512</v>
      </c>
      <c r="M46" s="109" t="s">
        <v>512</v>
      </c>
    </row>
    <row r="47" spans="2:13" ht="27.75" customHeight="1">
      <c r="B47" s="1280"/>
      <c r="C47" s="1281"/>
      <c r="D47" s="111"/>
      <c r="E47" s="1294" t="s">
        <v>36</v>
      </c>
      <c r="F47" s="1295"/>
      <c r="G47" s="1295"/>
      <c r="H47" s="1296"/>
      <c r="I47" s="107" t="s">
        <v>512</v>
      </c>
      <c r="J47" s="108" t="s">
        <v>512</v>
      </c>
      <c r="K47" s="108" t="s">
        <v>512</v>
      </c>
      <c r="L47" s="108" t="s">
        <v>512</v>
      </c>
      <c r="M47" s="109" t="s">
        <v>512</v>
      </c>
    </row>
    <row r="48" spans="2:13" ht="27.75" customHeight="1">
      <c r="B48" s="1280"/>
      <c r="C48" s="1281"/>
      <c r="D48" s="106"/>
      <c r="E48" s="1284" t="s">
        <v>37</v>
      </c>
      <c r="F48" s="1284"/>
      <c r="G48" s="1284"/>
      <c r="H48" s="1285"/>
      <c r="I48" s="107" t="s">
        <v>512</v>
      </c>
      <c r="J48" s="108" t="s">
        <v>512</v>
      </c>
      <c r="K48" s="108" t="s">
        <v>512</v>
      </c>
      <c r="L48" s="108" t="s">
        <v>512</v>
      </c>
      <c r="M48" s="109" t="s">
        <v>512</v>
      </c>
    </row>
    <row r="49" spans="2:13" ht="27.75" customHeight="1">
      <c r="B49" s="1282"/>
      <c r="C49" s="1283"/>
      <c r="D49" s="106"/>
      <c r="E49" s="1284" t="s">
        <v>38</v>
      </c>
      <c r="F49" s="1284"/>
      <c r="G49" s="1284"/>
      <c r="H49" s="1285"/>
      <c r="I49" s="107" t="s">
        <v>512</v>
      </c>
      <c r="J49" s="108" t="s">
        <v>512</v>
      </c>
      <c r="K49" s="108" t="s">
        <v>512</v>
      </c>
      <c r="L49" s="108" t="s">
        <v>512</v>
      </c>
      <c r="M49" s="109" t="s">
        <v>512</v>
      </c>
    </row>
    <row r="50" spans="2:13" ht="27.75" customHeight="1">
      <c r="B50" s="1278" t="s">
        <v>39</v>
      </c>
      <c r="C50" s="1279"/>
      <c r="D50" s="112"/>
      <c r="E50" s="1284" t="s">
        <v>40</v>
      </c>
      <c r="F50" s="1284"/>
      <c r="G50" s="1284"/>
      <c r="H50" s="1285"/>
      <c r="I50" s="107">
        <v>2740</v>
      </c>
      <c r="J50" s="108">
        <v>2652</v>
      </c>
      <c r="K50" s="108">
        <v>2507</v>
      </c>
      <c r="L50" s="108">
        <v>2302</v>
      </c>
      <c r="M50" s="109">
        <v>2210</v>
      </c>
    </row>
    <row r="51" spans="2:13" ht="27.75" customHeight="1">
      <c r="B51" s="1280"/>
      <c r="C51" s="1281"/>
      <c r="D51" s="106"/>
      <c r="E51" s="1284" t="s">
        <v>41</v>
      </c>
      <c r="F51" s="1284"/>
      <c r="G51" s="1284"/>
      <c r="H51" s="1285"/>
      <c r="I51" s="107">
        <v>364</v>
      </c>
      <c r="J51" s="108">
        <v>355</v>
      </c>
      <c r="K51" s="108">
        <v>312</v>
      </c>
      <c r="L51" s="108">
        <v>273</v>
      </c>
      <c r="M51" s="109">
        <v>247</v>
      </c>
    </row>
    <row r="52" spans="2:13" ht="27.75" customHeight="1">
      <c r="B52" s="1282"/>
      <c r="C52" s="1283"/>
      <c r="D52" s="106"/>
      <c r="E52" s="1284" t="s">
        <v>42</v>
      </c>
      <c r="F52" s="1284"/>
      <c r="G52" s="1284"/>
      <c r="H52" s="1285"/>
      <c r="I52" s="107">
        <v>5576</v>
      </c>
      <c r="J52" s="108">
        <v>6355</v>
      </c>
      <c r="K52" s="108">
        <v>7211</v>
      </c>
      <c r="L52" s="108">
        <v>7361</v>
      </c>
      <c r="M52" s="109">
        <v>7403</v>
      </c>
    </row>
    <row r="53" spans="2:13" ht="27.75" customHeight="1" thickBot="1">
      <c r="B53" s="1286" t="s">
        <v>43</v>
      </c>
      <c r="C53" s="1287"/>
      <c r="D53" s="113"/>
      <c r="E53" s="1288" t="s">
        <v>44</v>
      </c>
      <c r="F53" s="1288"/>
      <c r="G53" s="1288"/>
      <c r="H53" s="1289"/>
      <c r="I53" s="114">
        <v>-217</v>
      </c>
      <c r="J53" s="115">
        <v>419</v>
      </c>
      <c r="K53" s="115">
        <v>1079</v>
      </c>
      <c r="L53" s="115">
        <v>782</v>
      </c>
      <c r="M53" s="116">
        <v>1161</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P8BUamR4z+JitVssOGwgZplhMx5Z9Gv2eHa0Pa9ogn8yhiFmDa9qFyVu7mDUeeRblnbHtSVxtq06pMfzm22fAg==" saltValue="hzTnP6GA3PcBGIQHwb0/o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555</v>
      </c>
      <c r="G54" s="125" t="s">
        <v>556</v>
      </c>
      <c r="H54" s="126" t="s">
        <v>557</v>
      </c>
    </row>
    <row r="55" spans="2:8" ht="52.5" customHeight="1">
      <c r="B55" s="127"/>
      <c r="C55" s="1305" t="s">
        <v>47</v>
      </c>
      <c r="D55" s="1305"/>
      <c r="E55" s="1306"/>
      <c r="F55" s="128">
        <v>1043</v>
      </c>
      <c r="G55" s="128">
        <v>961</v>
      </c>
      <c r="H55" s="129">
        <v>964</v>
      </c>
    </row>
    <row r="56" spans="2:8" ht="52.5" customHeight="1">
      <c r="B56" s="130"/>
      <c r="C56" s="1307" t="s">
        <v>48</v>
      </c>
      <c r="D56" s="1307"/>
      <c r="E56" s="1308"/>
      <c r="F56" s="131">
        <v>76</v>
      </c>
      <c r="G56" s="131">
        <v>76</v>
      </c>
      <c r="H56" s="132">
        <v>76</v>
      </c>
    </row>
    <row r="57" spans="2:8" ht="53.25" customHeight="1">
      <c r="B57" s="130"/>
      <c r="C57" s="1309" t="s">
        <v>49</v>
      </c>
      <c r="D57" s="1309"/>
      <c r="E57" s="1310"/>
      <c r="F57" s="133">
        <v>1313</v>
      </c>
      <c r="G57" s="133">
        <v>1195</v>
      </c>
      <c r="H57" s="134">
        <v>1112</v>
      </c>
    </row>
    <row r="58" spans="2:8" ht="45.75" customHeight="1">
      <c r="B58" s="135"/>
      <c r="C58" s="1297" t="s">
        <v>581</v>
      </c>
      <c r="D58" s="1298"/>
      <c r="E58" s="1299"/>
      <c r="F58" s="136">
        <v>1028</v>
      </c>
      <c r="G58" s="136">
        <v>848</v>
      </c>
      <c r="H58" s="137">
        <v>753</v>
      </c>
    </row>
    <row r="59" spans="2:8" ht="45.75" customHeight="1">
      <c r="B59" s="135"/>
      <c r="C59" s="1297" t="s">
        <v>582</v>
      </c>
      <c r="D59" s="1298"/>
      <c r="E59" s="1299"/>
      <c r="F59" s="136">
        <v>113</v>
      </c>
      <c r="G59" s="136">
        <v>182</v>
      </c>
      <c r="H59" s="137">
        <v>172</v>
      </c>
    </row>
    <row r="60" spans="2:8" ht="45.75" customHeight="1">
      <c r="B60" s="135"/>
      <c r="C60" s="1297" t="s">
        <v>583</v>
      </c>
      <c r="D60" s="1298"/>
      <c r="E60" s="1299"/>
      <c r="F60" s="136">
        <v>104</v>
      </c>
      <c r="G60" s="136">
        <v>104</v>
      </c>
      <c r="H60" s="137">
        <v>104</v>
      </c>
    </row>
    <row r="61" spans="2:8" ht="45.75" customHeight="1">
      <c r="B61" s="135"/>
      <c r="C61" s="1297" t="s">
        <v>585</v>
      </c>
      <c r="D61" s="1298"/>
      <c r="E61" s="1299"/>
      <c r="F61" s="136">
        <v>0</v>
      </c>
      <c r="G61" s="136">
        <v>12</v>
      </c>
      <c r="H61" s="137">
        <v>33</v>
      </c>
    </row>
    <row r="62" spans="2:8" ht="45.75" customHeight="1" thickBot="1">
      <c r="B62" s="138"/>
      <c r="C62" s="1300" t="s">
        <v>584</v>
      </c>
      <c r="D62" s="1301"/>
      <c r="E62" s="1302"/>
      <c r="F62" s="139">
        <v>47</v>
      </c>
      <c r="G62" s="139">
        <v>28</v>
      </c>
      <c r="H62" s="140">
        <v>28</v>
      </c>
    </row>
    <row r="63" spans="2:8" ht="52.5" customHeight="1" thickBot="1">
      <c r="B63" s="141"/>
      <c r="C63" s="1303" t="s">
        <v>50</v>
      </c>
      <c r="D63" s="1303"/>
      <c r="E63" s="1304"/>
      <c r="F63" s="142">
        <v>2433</v>
      </c>
      <c r="G63" s="142">
        <v>2232</v>
      </c>
      <c r="H63" s="143">
        <v>2152</v>
      </c>
    </row>
    <row r="64" spans="2:8" ht="15" customHeight="1"/>
  </sheetData>
  <sheetProtection algorithmName="SHA-512" hashValue="zEZx7uyBe9pjXe9NNYVQy8+TlGQMIgH5C2+U558AqsP9YymJtDQ1sYP71UoN347RbTR6NrJzublDe/ysui7C7w==" saltValue="t5yYDx/xStj4FXYjo36N6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Q61" zoomScaleNormal="100" zoomScaleSheetLayoutView="55" workbookViewId="0">
      <selection activeCell="AN70" sqref="AN70"/>
    </sheetView>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586</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586</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587</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588</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23" t="s">
        <v>589</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c r="B44" s="397"/>
      <c r="AN44" s="1326"/>
      <c r="AO44" s="1333"/>
      <c r="AP44" s="1333"/>
      <c r="AQ44" s="1333"/>
      <c r="AR44" s="1333"/>
      <c r="AS44" s="1333"/>
      <c r="AT44" s="1333"/>
      <c r="AU44" s="1333"/>
      <c r="AV44" s="1333"/>
      <c r="AW44" s="1333"/>
      <c r="AX44" s="1333"/>
      <c r="AY44" s="1333"/>
      <c r="AZ44" s="1333"/>
      <c r="BA44" s="1333"/>
      <c r="BB44" s="1333"/>
      <c r="BC44" s="1333"/>
      <c r="BD44" s="1333"/>
      <c r="BE44" s="1333"/>
      <c r="BF44" s="1333"/>
      <c r="BG44" s="1333"/>
      <c r="BH44" s="1333"/>
      <c r="BI44" s="1333"/>
      <c r="BJ44" s="1333"/>
      <c r="BK44" s="1333"/>
      <c r="BL44" s="1333"/>
      <c r="BM44" s="1333"/>
      <c r="BN44" s="1333"/>
      <c r="BO44" s="1333"/>
      <c r="BP44" s="1333"/>
      <c r="BQ44" s="1333"/>
      <c r="BR44" s="1333"/>
      <c r="BS44" s="1333"/>
      <c r="BT44" s="1333"/>
      <c r="BU44" s="1333"/>
      <c r="BV44" s="1333"/>
      <c r="BW44" s="1333"/>
      <c r="BX44" s="1333"/>
      <c r="BY44" s="1333"/>
      <c r="BZ44" s="1333"/>
      <c r="CA44" s="1333"/>
      <c r="CB44" s="1333"/>
      <c r="CC44" s="1333"/>
      <c r="CD44" s="1333"/>
      <c r="CE44" s="1333"/>
      <c r="CF44" s="1333"/>
      <c r="CG44" s="1333"/>
      <c r="CH44" s="1333"/>
      <c r="CI44" s="1333"/>
      <c r="CJ44" s="1333"/>
      <c r="CK44" s="1333"/>
      <c r="CL44" s="1333"/>
      <c r="CM44" s="1333"/>
      <c r="CN44" s="1333"/>
      <c r="CO44" s="1333"/>
      <c r="CP44" s="1333"/>
      <c r="CQ44" s="1333"/>
      <c r="CR44" s="1333"/>
      <c r="CS44" s="1333"/>
      <c r="CT44" s="1333"/>
      <c r="CU44" s="1333"/>
      <c r="CV44" s="1333"/>
      <c r="CW44" s="1333"/>
      <c r="CX44" s="1333"/>
      <c r="CY44" s="1333"/>
      <c r="CZ44" s="1333"/>
      <c r="DA44" s="1333"/>
      <c r="DB44" s="1333"/>
      <c r="DC44" s="1328"/>
    </row>
    <row r="45" spans="2:109">
      <c r="B45" s="397"/>
      <c r="AN45" s="1326"/>
      <c r="AO45" s="1333"/>
      <c r="AP45" s="1333"/>
      <c r="AQ45" s="1333"/>
      <c r="AR45" s="1333"/>
      <c r="AS45" s="1333"/>
      <c r="AT45" s="1333"/>
      <c r="AU45" s="1333"/>
      <c r="AV45" s="1333"/>
      <c r="AW45" s="1333"/>
      <c r="AX45" s="1333"/>
      <c r="AY45" s="1333"/>
      <c r="AZ45" s="1333"/>
      <c r="BA45" s="1333"/>
      <c r="BB45" s="1333"/>
      <c r="BC45" s="1333"/>
      <c r="BD45" s="1333"/>
      <c r="BE45" s="1333"/>
      <c r="BF45" s="1333"/>
      <c r="BG45" s="1333"/>
      <c r="BH45" s="1333"/>
      <c r="BI45" s="1333"/>
      <c r="BJ45" s="1333"/>
      <c r="BK45" s="1333"/>
      <c r="BL45" s="1333"/>
      <c r="BM45" s="1333"/>
      <c r="BN45" s="1333"/>
      <c r="BO45" s="1333"/>
      <c r="BP45" s="1333"/>
      <c r="BQ45" s="1333"/>
      <c r="BR45" s="1333"/>
      <c r="BS45" s="1333"/>
      <c r="BT45" s="1333"/>
      <c r="BU45" s="1333"/>
      <c r="BV45" s="1333"/>
      <c r="BW45" s="1333"/>
      <c r="BX45" s="1333"/>
      <c r="BY45" s="1333"/>
      <c r="BZ45" s="1333"/>
      <c r="CA45" s="1333"/>
      <c r="CB45" s="1333"/>
      <c r="CC45" s="1333"/>
      <c r="CD45" s="1333"/>
      <c r="CE45" s="1333"/>
      <c r="CF45" s="1333"/>
      <c r="CG45" s="1333"/>
      <c r="CH45" s="1333"/>
      <c r="CI45" s="1333"/>
      <c r="CJ45" s="1333"/>
      <c r="CK45" s="1333"/>
      <c r="CL45" s="1333"/>
      <c r="CM45" s="1333"/>
      <c r="CN45" s="1333"/>
      <c r="CO45" s="1333"/>
      <c r="CP45" s="1333"/>
      <c r="CQ45" s="1333"/>
      <c r="CR45" s="1333"/>
      <c r="CS45" s="1333"/>
      <c r="CT45" s="1333"/>
      <c r="CU45" s="1333"/>
      <c r="CV45" s="1333"/>
      <c r="CW45" s="1333"/>
      <c r="CX45" s="1333"/>
      <c r="CY45" s="1333"/>
      <c r="CZ45" s="1333"/>
      <c r="DA45" s="1333"/>
      <c r="DB45" s="1333"/>
      <c r="DC45" s="1328"/>
    </row>
    <row r="46" spans="2:109">
      <c r="B46" s="397"/>
      <c r="AN46" s="1326"/>
      <c r="AO46" s="1333"/>
      <c r="AP46" s="1333"/>
      <c r="AQ46" s="1333"/>
      <c r="AR46" s="1333"/>
      <c r="AS46" s="1333"/>
      <c r="AT46" s="1333"/>
      <c r="AU46" s="1333"/>
      <c r="AV46" s="1333"/>
      <c r="AW46" s="1333"/>
      <c r="AX46" s="1333"/>
      <c r="AY46" s="1333"/>
      <c r="AZ46" s="1333"/>
      <c r="BA46" s="1333"/>
      <c r="BB46" s="1333"/>
      <c r="BC46" s="1333"/>
      <c r="BD46" s="1333"/>
      <c r="BE46" s="1333"/>
      <c r="BF46" s="1333"/>
      <c r="BG46" s="1333"/>
      <c r="BH46" s="1333"/>
      <c r="BI46" s="1333"/>
      <c r="BJ46" s="1333"/>
      <c r="BK46" s="1333"/>
      <c r="BL46" s="1333"/>
      <c r="BM46" s="1333"/>
      <c r="BN46" s="1333"/>
      <c r="BO46" s="1333"/>
      <c r="BP46" s="1333"/>
      <c r="BQ46" s="1333"/>
      <c r="BR46" s="1333"/>
      <c r="BS46" s="1333"/>
      <c r="BT46" s="1333"/>
      <c r="BU46" s="1333"/>
      <c r="BV46" s="1333"/>
      <c r="BW46" s="1333"/>
      <c r="BX46" s="1333"/>
      <c r="BY46" s="1333"/>
      <c r="BZ46" s="1333"/>
      <c r="CA46" s="1333"/>
      <c r="CB46" s="1333"/>
      <c r="CC46" s="1333"/>
      <c r="CD46" s="1333"/>
      <c r="CE46" s="1333"/>
      <c r="CF46" s="1333"/>
      <c r="CG46" s="1333"/>
      <c r="CH46" s="1333"/>
      <c r="CI46" s="1333"/>
      <c r="CJ46" s="1333"/>
      <c r="CK46" s="1333"/>
      <c r="CL46" s="1333"/>
      <c r="CM46" s="1333"/>
      <c r="CN46" s="1333"/>
      <c r="CO46" s="1333"/>
      <c r="CP46" s="1333"/>
      <c r="CQ46" s="1333"/>
      <c r="CR46" s="1333"/>
      <c r="CS46" s="1333"/>
      <c r="CT46" s="1333"/>
      <c r="CU46" s="1333"/>
      <c r="CV46" s="1333"/>
      <c r="CW46" s="1333"/>
      <c r="CX46" s="1333"/>
      <c r="CY46" s="1333"/>
      <c r="CZ46" s="1333"/>
      <c r="DA46" s="1333"/>
      <c r="DB46" s="1333"/>
      <c r="DC46" s="1328"/>
    </row>
    <row r="47" spans="2:109">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590</v>
      </c>
    </row>
    <row r="50" spans="1:109">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553</v>
      </c>
      <c r="BQ50" s="1316"/>
      <c r="BR50" s="1316"/>
      <c r="BS50" s="1316"/>
      <c r="BT50" s="1316"/>
      <c r="BU50" s="1316"/>
      <c r="BV50" s="1316"/>
      <c r="BW50" s="1316"/>
      <c r="BX50" s="1316" t="s">
        <v>554</v>
      </c>
      <c r="BY50" s="1316"/>
      <c r="BZ50" s="1316"/>
      <c r="CA50" s="1316"/>
      <c r="CB50" s="1316"/>
      <c r="CC50" s="1316"/>
      <c r="CD50" s="1316"/>
      <c r="CE50" s="1316"/>
      <c r="CF50" s="1316" t="s">
        <v>555</v>
      </c>
      <c r="CG50" s="1316"/>
      <c r="CH50" s="1316"/>
      <c r="CI50" s="1316"/>
      <c r="CJ50" s="1316"/>
      <c r="CK50" s="1316"/>
      <c r="CL50" s="1316"/>
      <c r="CM50" s="1316"/>
      <c r="CN50" s="1316" t="s">
        <v>556</v>
      </c>
      <c r="CO50" s="1316"/>
      <c r="CP50" s="1316"/>
      <c r="CQ50" s="1316"/>
      <c r="CR50" s="1316"/>
      <c r="CS50" s="1316"/>
      <c r="CT50" s="1316"/>
      <c r="CU50" s="1316"/>
      <c r="CV50" s="1316" t="s">
        <v>557</v>
      </c>
      <c r="CW50" s="1316"/>
      <c r="CX50" s="1316"/>
      <c r="CY50" s="1316"/>
      <c r="CZ50" s="1316"/>
      <c r="DA50" s="1316"/>
      <c r="DB50" s="1316"/>
      <c r="DC50" s="1316"/>
    </row>
    <row r="51" spans="1:109" ht="13.5" customHeight="1">
      <c r="B51" s="397"/>
      <c r="G51" s="1319"/>
      <c r="H51" s="1319"/>
      <c r="I51" s="1332"/>
      <c r="J51" s="1332"/>
      <c r="K51" s="1318"/>
      <c r="L51" s="1318"/>
      <c r="M51" s="1318"/>
      <c r="N51" s="1318"/>
      <c r="AM51" s="406"/>
      <c r="AN51" s="1314" t="s">
        <v>591</v>
      </c>
      <c r="AO51" s="1314"/>
      <c r="AP51" s="1314"/>
      <c r="AQ51" s="1314"/>
      <c r="AR51" s="1314"/>
      <c r="AS51" s="1314"/>
      <c r="AT51" s="1314"/>
      <c r="AU51" s="1314"/>
      <c r="AV51" s="1314"/>
      <c r="AW51" s="1314"/>
      <c r="AX51" s="1314"/>
      <c r="AY51" s="1314"/>
      <c r="AZ51" s="1314"/>
      <c r="BA51" s="1314"/>
      <c r="BB51" s="1314" t="s">
        <v>593</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v>14.4</v>
      </c>
      <c r="BY51" s="1311"/>
      <c r="BZ51" s="1311"/>
      <c r="CA51" s="1311"/>
      <c r="CB51" s="1311"/>
      <c r="CC51" s="1311"/>
      <c r="CD51" s="1311"/>
      <c r="CE51" s="1311"/>
      <c r="CF51" s="1311">
        <v>38.1</v>
      </c>
      <c r="CG51" s="1311"/>
      <c r="CH51" s="1311"/>
      <c r="CI51" s="1311"/>
      <c r="CJ51" s="1311"/>
      <c r="CK51" s="1311"/>
      <c r="CL51" s="1311"/>
      <c r="CM51" s="1311"/>
      <c r="CN51" s="1311">
        <v>27.5</v>
      </c>
      <c r="CO51" s="1311"/>
      <c r="CP51" s="1311"/>
      <c r="CQ51" s="1311"/>
      <c r="CR51" s="1311"/>
      <c r="CS51" s="1311"/>
      <c r="CT51" s="1311"/>
      <c r="CU51" s="1311"/>
      <c r="CV51" s="1311">
        <v>39.1</v>
      </c>
      <c r="CW51" s="1311"/>
      <c r="CX51" s="1311"/>
      <c r="CY51" s="1311"/>
      <c r="CZ51" s="1311"/>
      <c r="DA51" s="1311"/>
      <c r="DB51" s="1311"/>
      <c r="DC51" s="1311"/>
    </row>
    <row r="52" spans="1:109">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594</v>
      </c>
      <c r="BC53" s="1314"/>
      <c r="BD53" s="1314"/>
      <c r="BE53" s="1314"/>
      <c r="BF53" s="1314"/>
      <c r="BG53" s="1314"/>
      <c r="BH53" s="1314"/>
      <c r="BI53" s="1314"/>
      <c r="BJ53" s="1314"/>
      <c r="BK53" s="1314"/>
      <c r="BL53" s="1314"/>
      <c r="BM53" s="1314"/>
      <c r="BN53" s="1314"/>
      <c r="BO53" s="1314"/>
      <c r="BP53" s="1311">
        <v>51</v>
      </c>
      <c r="BQ53" s="1311"/>
      <c r="BR53" s="1311"/>
      <c r="BS53" s="1311"/>
      <c r="BT53" s="1311"/>
      <c r="BU53" s="1311"/>
      <c r="BV53" s="1311"/>
      <c r="BW53" s="1311"/>
      <c r="BX53" s="1311">
        <v>59.9</v>
      </c>
      <c r="BY53" s="1311"/>
      <c r="BZ53" s="1311"/>
      <c r="CA53" s="1311"/>
      <c r="CB53" s="1311"/>
      <c r="CC53" s="1311"/>
      <c r="CD53" s="1311"/>
      <c r="CE53" s="1311"/>
      <c r="CF53" s="1311">
        <v>55</v>
      </c>
      <c r="CG53" s="1311"/>
      <c r="CH53" s="1311"/>
      <c r="CI53" s="1311"/>
      <c r="CJ53" s="1311"/>
      <c r="CK53" s="1311"/>
      <c r="CL53" s="1311"/>
      <c r="CM53" s="1311"/>
      <c r="CN53" s="1311">
        <v>55.9</v>
      </c>
      <c r="CO53" s="1311"/>
      <c r="CP53" s="1311"/>
      <c r="CQ53" s="1311"/>
      <c r="CR53" s="1311"/>
      <c r="CS53" s="1311"/>
      <c r="CT53" s="1311"/>
      <c r="CU53" s="1311"/>
      <c r="CV53" s="1311">
        <v>64.8</v>
      </c>
      <c r="CW53" s="1311"/>
      <c r="CX53" s="1311"/>
      <c r="CY53" s="1311"/>
      <c r="CZ53" s="1311"/>
      <c r="DA53" s="1311"/>
      <c r="DB53" s="1311"/>
      <c r="DC53" s="1311"/>
    </row>
    <row r="54" spans="1:109">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5"/>
      <c r="B55" s="397"/>
      <c r="G55" s="1317"/>
      <c r="H55" s="1317"/>
      <c r="I55" s="1317"/>
      <c r="J55" s="1317"/>
      <c r="K55" s="1318"/>
      <c r="L55" s="1318"/>
      <c r="M55" s="1318"/>
      <c r="N55" s="1318"/>
      <c r="AN55" s="1316" t="s">
        <v>595</v>
      </c>
      <c r="AO55" s="1316"/>
      <c r="AP55" s="1316"/>
      <c r="AQ55" s="1316"/>
      <c r="AR55" s="1316"/>
      <c r="AS55" s="1316"/>
      <c r="AT55" s="1316"/>
      <c r="AU55" s="1316"/>
      <c r="AV55" s="1316"/>
      <c r="AW55" s="1316"/>
      <c r="AX55" s="1316"/>
      <c r="AY55" s="1316"/>
      <c r="AZ55" s="1316"/>
      <c r="BA55" s="1316"/>
      <c r="BB55" s="1314" t="s">
        <v>592</v>
      </c>
      <c r="BC55" s="1314"/>
      <c r="BD55" s="1314"/>
      <c r="BE55" s="1314"/>
      <c r="BF55" s="1314"/>
      <c r="BG55" s="1314"/>
      <c r="BH55" s="1314"/>
      <c r="BI55" s="1314"/>
      <c r="BJ55" s="1314"/>
      <c r="BK55" s="1314"/>
      <c r="BL55" s="1314"/>
      <c r="BM55" s="1314"/>
      <c r="BN55" s="1314"/>
      <c r="BO55" s="1314"/>
      <c r="BP55" s="1311">
        <v>0</v>
      </c>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0</v>
      </c>
      <c r="CW55" s="1311"/>
      <c r="CX55" s="1311"/>
      <c r="CY55" s="1311"/>
      <c r="CZ55" s="1311"/>
      <c r="DA55" s="1311"/>
      <c r="DB55" s="1311"/>
      <c r="DC55" s="1311"/>
    </row>
    <row r="56" spans="1:109">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596</v>
      </c>
      <c r="BC57" s="1314"/>
      <c r="BD57" s="1314"/>
      <c r="BE57" s="1314"/>
      <c r="BF57" s="1314"/>
      <c r="BG57" s="1314"/>
      <c r="BH57" s="1314"/>
      <c r="BI57" s="1314"/>
      <c r="BJ57" s="1314"/>
      <c r="BK57" s="1314"/>
      <c r="BL57" s="1314"/>
      <c r="BM57" s="1314"/>
      <c r="BN57" s="1314"/>
      <c r="BO57" s="1314"/>
      <c r="BP57" s="1311">
        <v>56.2</v>
      </c>
      <c r="BQ57" s="1311"/>
      <c r="BR57" s="1311"/>
      <c r="BS57" s="1311"/>
      <c r="BT57" s="1311"/>
      <c r="BU57" s="1311"/>
      <c r="BV57" s="1311"/>
      <c r="BW57" s="1311"/>
      <c r="BX57" s="1311">
        <v>58.2</v>
      </c>
      <c r="BY57" s="1311"/>
      <c r="BZ57" s="1311"/>
      <c r="CA57" s="1311"/>
      <c r="CB57" s="1311"/>
      <c r="CC57" s="1311"/>
      <c r="CD57" s="1311"/>
      <c r="CE57" s="1311"/>
      <c r="CF57" s="1311">
        <v>60.1</v>
      </c>
      <c r="CG57" s="1311"/>
      <c r="CH57" s="1311"/>
      <c r="CI57" s="1311"/>
      <c r="CJ57" s="1311"/>
      <c r="CK57" s="1311"/>
      <c r="CL57" s="1311"/>
      <c r="CM57" s="1311"/>
      <c r="CN57" s="1311">
        <v>61.6</v>
      </c>
      <c r="CO57" s="1311"/>
      <c r="CP57" s="1311"/>
      <c r="CQ57" s="1311"/>
      <c r="CR57" s="1311"/>
      <c r="CS57" s="1311"/>
      <c r="CT57" s="1311"/>
      <c r="CU57" s="1311"/>
      <c r="CV57" s="1311">
        <v>60.9</v>
      </c>
      <c r="CW57" s="1311"/>
      <c r="CX57" s="1311"/>
      <c r="CY57" s="1311"/>
      <c r="CZ57" s="1311"/>
      <c r="DA57" s="1311"/>
      <c r="DB57" s="1311"/>
      <c r="DC57" s="1311"/>
      <c r="DD57" s="410"/>
      <c r="DE57" s="409"/>
    </row>
    <row r="58" spans="1:109" s="405" customFormat="1">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597</v>
      </c>
    </row>
    <row r="64" spans="1:109">
      <c r="B64" s="397"/>
      <c r="G64" s="404"/>
      <c r="I64" s="417"/>
      <c r="J64" s="417"/>
      <c r="K64" s="417"/>
      <c r="L64" s="417"/>
      <c r="M64" s="417"/>
      <c r="N64" s="418"/>
      <c r="AM64" s="404"/>
      <c r="AN64" s="404" t="s">
        <v>588</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5" customHeight="1">
      <c r="B65" s="397"/>
      <c r="AN65" s="1323" t="s">
        <v>602</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590</v>
      </c>
    </row>
    <row r="72" spans="2:107">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553</v>
      </c>
      <c r="BQ72" s="1316"/>
      <c r="BR72" s="1316"/>
      <c r="BS72" s="1316"/>
      <c r="BT72" s="1316"/>
      <c r="BU72" s="1316"/>
      <c r="BV72" s="1316"/>
      <c r="BW72" s="1316"/>
      <c r="BX72" s="1316" t="s">
        <v>554</v>
      </c>
      <c r="BY72" s="1316"/>
      <c r="BZ72" s="1316"/>
      <c r="CA72" s="1316"/>
      <c r="CB72" s="1316"/>
      <c r="CC72" s="1316"/>
      <c r="CD72" s="1316"/>
      <c r="CE72" s="1316"/>
      <c r="CF72" s="1316" t="s">
        <v>555</v>
      </c>
      <c r="CG72" s="1316"/>
      <c r="CH72" s="1316"/>
      <c r="CI72" s="1316"/>
      <c r="CJ72" s="1316"/>
      <c r="CK72" s="1316"/>
      <c r="CL72" s="1316"/>
      <c r="CM72" s="1316"/>
      <c r="CN72" s="1316" t="s">
        <v>556</v>
      </c>
      <c r="CO72" s="1316"/>
      <c r="CP72" s="1316"/>
      <c r="CQ72" s="1316"/>
      <c r="CR72" s="1316"/>
      <c r="CS72" s="1316"/>
      <c r="CT72" s="1316"/>
      <c r="CU72" s="1316"/>
      <c r="CV72" s="1316" t="s">
        <v>557</v>
      </c>
      <c r="CW72" s="1316"/>
      <c r="CX72" s="1316"/>
      <c r="CY72" s="1316"/>
      <c r="CZ72" s="1316"/>
      <c r="DA72" s="1316"/>
      <c r="DB72" s="1316"/>
      <c r="DC72" s="1316"/>
    </row>
    <row r="73" spans="2:107">
      <c r="B73" s="397"/>
      <c r="G73" s="1319"/>
      <c r="H73" s="1319"/>
      <c r="I73" s="1319"/>
      <c r="J73" s="1319"/>
      <c r="K73" s="1315"/>
      <c r="L73" s="1315"/>
      <c r="M73" s="1315"/>
      <c r="N73" s="1315"/>
      <c r="AM73" s="406"/>
      <c r="AN73" s="1314" t="s">
        <v>591</v>
      </c>
      <c r="AO73" s="1314"/>
      <c r="AP73" s="1314"/>
      <c r="AQ73" s="1314"/>
      <c r="AR73" s="1314"/>
      <c r="AS73" s="1314"/>
      <c r="AT73" s="1314"/>
      <c r="AU73" s="1314"/>
      <c r="AV73" s="1314"/>
      <c r="AW73" s="1314"/>
      <c r="AX73" s="1314"/>
      <c r="AY73" s="1314"/>
      <c r="AZ73" s="1314"/>
      <c r="BA73" s="1314"/>
      <c r="BB73" s="1314" t="s">
        <v>598</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v>14.4</v>
      </c>
      <c r="BY73" s="1311"/>
      <c r="BZ73" s="1311"/>
      <c r="CA73" s="1311"/>
      <c r="CB73" s="1311"/>
      <c r="CC73" s="1311"/>
      <c r="CD73" s="1311"/>
      <c r="CE73" s="1311"/>
      <c r="CF73" s="1311">
        <v>38.1</v>
      </c>
      <c r="CG73" s="1311"/>
      <c r="CH73" s="1311"/>
      <c r="CI73" s="1311"/>
      <c r="CJ73" s="1311"/>
      <c r="CK73" s="1311"/>
      <c r="CL73" s="1311"/>
      <c r="CM73" s="1311"/>
      <c r="CN73" s="1311">
        <v>27.5</v>
      </c>
      <c r="CO73" s="1311"/>
      <c r="CP73" s="1311"/>
      <c r="CQ73" s="1311"/>
      <c r="CR73" s="1311"/>
      <c r="CS73" s="1311"/>
      <c r="CT73" s="1311"/>
      <c r="CU73" s="1311"/>
      <c r="CV73" s="1311">
        <v>39.1</v>
      </c>
      <c r="CW73" s="1311"/>
      <c r="CX73" s="1311"/>
      <c r="CY73" s="1311"/>
      <c r="CZ73" s="1311"/>
      <c r="DA73" s="1311"/>
      <c r="DB73" s="1311"/>
      <c r="DC73" s="1311"/>
    </row>
    <row r="74" spans="2:107">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599</v>
      </c>
      <c r="BC75" s="1314"/>
      <c r="BD75" s="1314"/>
      <c r="BE75" s="1314"/>
      <c r="BF75" s="1314"/>
      <c r="BG75" s="1314"/>
      <c r="BH75" s="1314"/>
      <c r="BI75" s="1314"/>
      <c r="BJ75" s="1314"/>
      <c r="BK75" s="1314"/>
      <c r="BL75" s="1314"/>
      <c r="BM75" s="1314"/>
      <c r="BN75" s="1314"/>
      <c r="BO75" s="1314"/>
      <c r="BP75" s="1311">
        <v>5.2</v>
      </c>
      <c r="BQ75" s="1311"/>
      <c r="BR75" s="1311"/>
      <c r="BS75" s="1311"/>
      <c r="BT75" s="1311"/>
      <c r="BU75" s="1311"/>
      <c r="BV75" s="1311"/>
      <c r="BW75" s="1311"/>
      <c r="BX75" s="1311">
        <v>4.2</v>
      </c>
      <c r="BY75" s="1311"/>
      <c r="BZ75" s="1311"/>
      <c r="CA75" s="1311"/>
      <c r="CB75" s="1311"/>
      <c r="CC75" s="1311"/>
      <c r="CD75" s="1311"/>
      <c r="CE75" s="1311"/>
      <c r="CF75" s="1311">
        <v>4.4000000000000004</v>
      </c>
      <c r="CG75" s="1311"/>
      <c r="CH75" s="1311"/>
      <c r="CI75" s="1311"/>
      <c r="CJ75" s="1311"/>
      <c r="CK75" s="1311"/>
      <c r="CL75" s="1311"/>
      <c r="CM75" s="1311"/>
      <c r="CN75" s="1311">
        <v>4.4000000000000004</v>
      </c>
      <c r="CO75" s="1311"/>
      <c r="CP75" s="1311"/>
      <c r="CQ75" s="1311"/>
      <c r="CR75" s="1311"/>
      <c r="CS75" s="1311"/>
      <c r="CT75" s="1311"/>
      <c r="CU75" s="1311"/>
      <c r="CV75" s="1311">
        <v>4.8</v>
      </c>
      <c r="CW75" s="1311"/>
      <c r="CX75" s="1311"/>
      <c r="CY75" s="1311"/>
      <c r="CZ75" s="1311"/>
      <c r="DA75" s="1311"/>
      <c r="DB75" s="1311"/>
      <c r="DC75" s="1311"/>
    </row>
    <row r="76" spans="2:107">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7"/>
      <c r="G77" s="1317"/>
      <c r="H77" s="1317"/>
      <c r="I77" s="1317"/>
      <c r="J77" s="1317"/>
      <c r="K77" s="1315"/>
      <c r="L77" s="1315"/>
      <c r="M77" s="1315"/>
      <c r="N77" s="1315"/>
      <c r="AN77" s="1316" t="s">
        <v>600</v>
      </c>
      <c r="AO77" s="1316"/>
      <c r="AP77" s="1316"/>
      <c r="AQ77" s="1316"/>
      <c r="AR77" s="1316"/>
      <c r="AS77" s="1316"/>
      <c r="AT77" s="1316"/>
      <c r="AU77" s="1316"/>
      <c r="AV77" s="1316"/>
      <c r="AW77" s="1316"/>
      <c r="AX77" s="1316"/>
      <c r="AY77" s="1316"/>
      <c r="AZ77" s="1316"/>
      <c r="BA77" s="1316"/>
      <c r="BB77" s="1314" t="s">
        <v>593</v>
      </c>
      <c r="BC77" s="1314"/>
      <c r="BD77" s="1314"/>
      <c r="BE77" s="1314"/>
      <c r="BF77" s="1314"/>
      <c r="BG77" s="1314"/>
      <c r="BH77" s="1314"/>
      <c r="BI77" s="1314"/>
      <c r="BJ77" s="1314"/>
      <c r="BK77" s="1314"/>
      <c r="BL77" s="1314"/>
      <c r="BM77" s="1314"/>
      <c r="BN77" s="1314"/>
      <c r="BO77" s="1314"/>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599</v>
      </c>
      <c r="BC79" s="1314"/>
      <c r="BD79" s="1314"/>
      <c r="BE79" s="1314"/>
      <c r="BF79" s="1314"/>
      <c r="BG79" s="1314"/>
      <c r="BH79" s="1314"/>
      <c r="BI79" s="1314"/>
      <c r="BJ79" s="1314"/>
      <c r="BK79" s="1314"/>
      <c r="BL79" s="1314"/>
      <c r="BM79" s="1314"/>
      <c r="BN79" s="1314"/>
      <c r="BO79" s="1314"/>
      <c r="BP79" s="1311">
        <v>8.5</v>
      </c>
      <c r="BQ79" s="1311"/>
      <c r="BR79" s="1311"/>
      <c r="BS79" s="1311"/>
      <c r="BT79" s="1311"/>
      <c r="BU79" s="1311"/>
      <c r="BV79" s="1311"/>
      <c r="BW79" s="1311"/>
      <c r="BX79" s="1311">
        <v>8.5</v>
      </c>
      <c r="BY79" s="1311"/>
      <c r="BZ79" s="1311"/>
      <c r="CA79" s="1311"/>
      <c r="CB79" s="1311"/>
      <c r="CC79" s="1311"/>
      <c r="CD79" s="1311"/>
      <c r="CE79" s="1311"/>
      <c r="CF79" s="1311">
        <v>8.6</v>
      </c>
      <c r="CG79" s="1311"/>
      <c r="CH79" s="1311"/>
      <c r="CI79" s="1311"/>
      <c r="CJ79" s="1311"/>
      <c r="CK79" s="1311"/>
      <c r="CL79" s="1311"/>
      <c r="CM79" s="1311"/>
      <c r="CN79" s="1311">
        <v>8.6</v>
      </c>
      <c r="CO79" s="1311"/>
      <c r="CP79" s="1311"/>
      <c r="CQ79" s="1311"/>
      <c r="CR79" s="1311"/>
      <c r="CS79" s="1311"/>
      <c r="CT79" s="1311"/>
      <c r="CU79" s="1311"/>
      <c r="CV79" s="1311">
        <v>7.4</v>
      </c>
      <c r="CW79" s="1311"/>
      <c r="CX79" s="1311"/>
      <c r="CY79" s="1311"/>
      <c r="CZ79" s="1311"/>
      <c r="DA79" s="1311"/>
      <c r="DB79" s="1311"/>
      <c r="DC79" s="1311"/>
    </row>
    <row r="80" spans="2:107">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7uQtd967Vah8I0gpORSjsRNNlWnph6yKmpFsPddBp73tJeeSvGvsQv3+xrAXiswj2K4so0gDTXRDYVtMLGG+wg==" saltValue="n4f2W3OAfj+t2SnSGeiLa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2" zoomScaleNormal="100" zoomScaleSheetLayoutView="70" workbookViewId="0">
      <selection activeCell="AN70" sqref="AN70"/>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601</v>
      </c>
    </row>
  </sheetData>
  <sheetProtection algorithmName="SHA-512" hashValue="pkd7NXyrGIGyLTMiy/FktOAhAnuh8ooTkdXabp3uEV4lfQ6J1zqNiLYy8llVMtQgWBtQou/jCBUoPH3dibMmZQ==" saltValue="ItMvnNwJ6y1Fc9h1rgZgb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AN70" sqref="AN70"/>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500</v>
      </c>
    </row>
  </sheetData>
  <sheetProtection algorithmName="SHA-512" hashValue="RoNoFGC2F1C907r2q4s7OaSecuCr5VEvFhj003fECQSf67z2is8kexESl0cetZMvCRfreQd+1Jvviick2fR5rA==" saltValue="wTgN6lrc3kTNBYqC/3j6H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550</v>
      </c>
      <c r="G2" s="157"/>
      <c r="H2" s="158"/>
    </row>
    <row r="3" spans="1:8">
      <c r="A3" s="154" t="s">
        <v>543</v>
      </c>
      <c r="B3" s="159"/>
      <c r="C3" s="160"/>
      <c r="D3" s="161">
        <v>353195</v>
      </c>
      <c r="E3" s="162"/>
      <c r="F3" s="163">
        <v>168868</v>
      </c>
      <c r="G3" s="164"/>
      <c r="H3" s="165"/>
    </row>
    <row r="4" spans="1:8">
      <c r="A4" s="166"/>
      <c r="B4" s="167"/>
      <c r="C4" s="168"/>
      <c r="D4" s="169">
        <v>161991</v>
      </c>
      <c r="E4" s="170"/>
      <c r="F4" s="171">
        <v>79360</v>
      </c>
      <c r="G4" s="172"/>
      <c r="H4" s="173"/>
    </row>
    <row r="5" spans="1:8">
      <c r="A5" s="154" t="s">
        <v>545</v>
      </c>
      <c r="B5" s="159"/>
      <c r="C5" s="160"/>
      <c r="D5" s="161">
        <v>488684</v>
      </c>
      <c r="E5" s="162"/>
      <c r="F5" s="163">
        <v>202870</v>
      </c>
      <c r="G5" s="164"/>
      <c r="H5" s="165"/>
    </row>
    <row r="6" spans="1:8">
      <c r="A6" s="166"/>
      <c r="B6" s="167"/>
      <c r="C6" s="168"/>
      <c r="D6" s="169">
        <v>192263</v>
      </c>
      <c r="E6" s="170"/>
      <c r="F6" s="171">
        <v>79735</v>
      </c>
      <c r="G6" s="172"/>
      <c r="H6" s="173"/>
    </row>
    <row r="7" spans="1:8">
      <c r="A7" s="154" t="s">
        <v>546</v>
      </c>
      <c r="B7" s="159"/>
      <c r="C7" s="160"/>
      <c r="D7" s="161">
        <v>336452</v>
      </c>
      <c r="E7" s="162"/>
      <c r="F7" s="163">
        <v>167497</v>
      </c>
      <c r="G7" s="164"/>
      <c r="H7" s="165"/>
    </row>
    <row r="8" spans="1:8">
      <c r="A8" s="166"/>
      <c r="B8" s="167"/>
      <c r="C8" s="168"/>
      <c r="D8" s="169">
        <v>209587</v>
      </c>
      <c r="E8" s="170"/>
      <c r="F8" s="171">
        <v>82571</v>
      </c>
      <c r="G8" s="172"/>
      <c r="H8" s="173"/>
    </row>
    <row r="9" spans="1:8">
      <c r="A9" s="154" t="s">
        <v>547</v>
      </c>
      <c r="B9" s="159"/>
      <c r="C9" s="160"/>
      <c r="D9" s="161">
        <v>326711</v>
      </c>
      <c r="E9" s="162"/>
      <c r="F9" s="163">
        <v>190274</v>
      </c>
      <c r="G9" s="164"/>
      <c r="H9" s="165"/>
    </row>
    <row r="10" spans="1:8">
      <c r="A10" s="166"/>
      <c r="B10" s="167"/>
      <c r="C10" s="168"/>
      <c r="D10" s="169">
        <v>178156</v>
      </c>
      <c r="E10" s="170"/>
      <c r="F10" s="171">
        <v>88584</v>
      </c>
      <c r="G10" s="172"/>
      <c r="H10" s="173"/>
    </row>
    <row r="11" spans="1:8">
      <c r="A11" s="154" t="s">
        <v>548</v>
      </c>
      <c r="B11" s="159"/>
      <c r="C11" s="160"/>
      <c r="D11" s="161">
        <v>498536</v>
      </c>
      <c r="E11" s="162"/>
      <c r="F11" s="163">
        <v>301035</v>
      </c>
      <c r="G11" s="164"/>
      <c r="H11" s="165"/>
    </row>
    <row r="12" spans="1:8">
      <c r="A12" s="166"/>
      <c r="B12" s="167"/>
      <c r="C12" s="174"/>
      <c r="D12" s="169">
        <v>281892</v>
      </c>
      <c r="E12" s="170"/>
      <c r="F12" s="171">
        <v>154376</v>
      </c>
      <c r="G12" s="172"/>
      <c r="H12" s="173"/>
    </row>
    <row r="13" spans="1:8">
      <c r="A13" s="154"/>
      <c r="B13" s="159"/>
      <c r="C13" s="175"/>
      <c r="D13" s="176">
        <v>400716</v>
      </c>
      <c r="E13" s="177"/>
      <c r="F13" s="178">
        <v>206109</v>
      </c>
      <c r="G13" s="179"/>
      <c r="H13" s="165"/>
    </row>
    <row r="14" spans="1:8">
      <c r="A14" s="166"/>
      <c r="B14" s="167"/>
      <c r="C14" s="168"/>
      <c r="D14" s="169">
        <v>204778</v>
      </c>
      <c r="E14" s="170"/>
      <c r="F14" s="171">
        <v>96925</v>
      </c>
      <c r="G14" s="172"/>
      <c r="H14" s="173"/>
    </row>
    <row r="17" spans="1:11">
      <c r="A17" s="150" t="s">
        <v>52</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53</v>
      </c>
      <c r="B19" s="180">
        <f>ROUND(VALUE(SUBSTITUTE(実質収支比率等に係る経年分析!F$48,"▲","-")),2)</f>
        <v>2.02</v>
      </c>
      <c r="C19" s="180">
        <f>ROUND(VALUE(SUBSTITUTE(実質収支比率等に係る経年分析!G$48,"▲","-")),2)</f>
        <v>2.56</v>
      </c>
      <c r="D19" s="180">
        <f>ROUND(VALUE(SUBSTITUTE(実質収支比率等に係る経年分析!H$48,"▲","-")),2)</f>
        <v>1.64</v>
      </c>
      <c r="E19" s="180">
        <f>ROUND(VALUE(SUBSTITUTE(実質収支比率等に係る経年分析!I$48,"▲","-")),2)</f>
        <v>1.76</v>
      </c>
      <c r="F19" s="180">
        <f>ROUND(VALUE(SUBSTITUTE(実質収支比率等に係る経年分析!J$48,"▲","-")),2)</f>
        <v>2.13</v>
      </c>
    </row>
    <row r="20" spans="1:11">
      <c r="A20" s="180" t="s">
        <v>54</v>
      </c>
      <c r="B20" s="180">
        <f>ROUND(VALUE(SUBSTITUTE(実質収支比率等に係る経年分析!F$47,"▲","-")),2)</f>
        <v>29.75</v>
      </c>
      <c r="C20" s="180">
        <f>ROUND(VALUE(SUBSTITUTE(実質収支比率等に係る経年分析!G$47,"▲","-")),2)</f>
        <v>30.8</v>
      </c>
      <c r="D20" s="180">
        <f>ROUND(VALUE(SUBSTITUTE(実質収支比率等に係る経年分析!H$47,"▲","-")),2)</f>
        <v>31.12</v>
      </c>
      <c r="E20" s="180">
        <f>ROUND(VALUE(SUBSTITUTE(実質収支比率等に係る経年分析!I$47,"▲","-")),2)</f>
        <v>28.35</v>
      </c>
      <c r="F20" s="180">
        <f>ROUND(VALUE(SUBSTITUTE(実質収支比率等に係る経年分析!J$47,"▲","-")),2)</f>
        <v>27.21</v>
      </c>
    </row>
    <row r="21" spans="1:11">
      <c r="A21" s="180" t="s">
        <v>55</v>
      </c>
      <c r="B21" s="180">
        <f>IF(ISNUMBER(VALUE(SUBSTITUTE(実質収支比率等に係る経年分析!F$49,"▲","-"))),ROUND(VALUE(SUBSTITUTE(実質収支比率等に係る経年分析!F$49,"▲","-")),2),NA())</f>
        <v>0.22</v>
      </c>
      <c r="C21" s="180">
        <f>IF(ISNUMBER(VALUE(SUBSTITUTE(実質収支比率等に係る経年分析!G$49,"▲","-"))),ROUND(VALUE(SUBSTITUTE(実質収支比率等に係る経年分析!G$49,"▲","-")),2),NA())</f>
        <v>0.55000000000000004</v>
      </c>
      <c r="D21" s="180">
        <f>IF(ISNUMBER(VALUE(SUBSTITUTE(実質収支比率等に係る経年分析!H$49,"▲","-"))),ROUND(VALUE(SUBSTITUTE(実質収支比率等に係る経年分析!H$49,"▲","-")),2),NA())</f>
        <v>-0.84</v>
      </c>
      <c r="E21" s="180">
        <f>IF(ISNUMBER(VALUE(SUBSTITUTE(実質収支比率等に係る経年分析!I$49,"▲","-"))),ROUND(VALUE(SUBSTITUTE(実質収支比率等に係る経年分析!I$49,"▲","-")),2),NA())</f>
        <v>-2.2799999999999998</v>
      </c>
      <c r="F21" s="180">
        <f>IF(ISNUMBER(VALUE(SUBSTITUTE(実質収支比率等に係る経年分析!J$49,"▲","-"))),ROUND(VALUE(SUBSTITUTE(実質収支比率等に係る経年分析!J$49,"▲","-")),2),NA())</f>
        <v>0.52</v>
      </c>
    </row>
    <row r="24" spans="1:11">
      <c r="A24" s="150" t="s">
        <v>56</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簡易水道特別会計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0.01</v>
      </c>
    </row>
    <row r="33" spans="1:16">
      <c r="A33" s="181" t="str">
        <f>IF(連結実質赤字比率に係る赤字・黒字の構成分析!C$37="",NA(),連結実質赤字比率に係る赤字・黒字の構成分析!C$37)</f>
        <v>国民健康保険病院特別会計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0.47</v>
      </c>
      <c r="D33" s="181">
        <f>IF(ROUND(VALUE(SUBSTITUTE(連結実質赤字比率に係る赤字・黒字の構成分析!G$37,"▲", "-")), 2) &lt; 0, ABS(ROUND(VALUE(SUBSTITUTE(連結実質赤字比率に係る赤字・黒字の構成分析!G$37,"▲", "-")), 2)), NA())</f>
        <v>0.14000000000000001</v>
      </c>
      <c r="E33" s="181" t="e">
        <f>IF(ROUND(VALUE(SUBSTITUTE(連結実質赤字比率に係る赤字・黒字の構成分析!G$37,"▲", "-")), 2) &gt;= 0, ABS(ROUND(VALUE(SUBSTITUTE(連結実質赤字比率に係る赤字・黒字の構成分析!G$37,"▲", "-")), 2)), NA())</f>
        <v>#N/A</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0.15</v>
      </c>
    </row>
    <row r="34" spans="1:16">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0.03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0.05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0.11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0.67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0.43</v>
      </c>
    </row>
    <row r="35" spans="1:16">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0.44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0.39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0.63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1.0900000000000001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1.31</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2.0099999999999998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2.5499999999999998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1.64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1.76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2.12</v>
      </c>
    </row>
    <row r="39" spans="1:16">
      <c r="A39" s="150" t="s">
        <v>59</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559</v>
      </c>
      <c r="E42" s="182"/>
      <c r="F42" s="182"/>
      <c r="G42" s="182">
        <f>'実質公債費比率（分子）の構造'!L$52</f>
        <v>522</v>
      </c>
      <c r="H42" s="182"/>
      <c r="I42" s="182"/>
      <c r="J42" s="182">
        <f>'実質公債費比率（分子）の構造'!M$52</f>
        <v>569</v>
      </c>
      <c r="K42" s="182"/>
      <c r="L42" s="182"/>
      <c r="M42" s="182">
        <f>'実質公債費比率（分子）の構造'!N$52</f>
        <v>592</v>
      </c>
      <c r="N42" s="182"/>
      <c r="O42" s="182"/>
      <c r="P42" s="182">
        <f>'実質公債費比率（分子）の構造'!O$52</f>
        <v>617</v>
      </c>
    </row>
    <row r="43" spans="1:16">
      <c r="A43" s="182" t="s">
        <v>63</v>
      </c>
      <c r="B43" s="182">
        <f>'実質公債費比率（分子）の構造'!K$51</f>
        <v>1</v>
      </c>
      <c r="C43" s="182"/>
      <c r="D43" s="182"/>
      <c r="E43" s="182">
        <f>'実質公債費比率（分子）の構造'!L$51</f>
        <v>1</v>
      </c>
      <c r="F43" s="182"/>
      <c r="G43" s="182"/>
      <c r="H43" s="182">
        <f>'実質公債費比率（分子）の構造'!M$51</f>
        <v>0</v>
      </c>
      <c r="I43" s="182"/>
      <c r="J43" s="182"/>
      <c r="K43" s="182">
        <f>'実質公債費比率（分子）の構造'!N$51</f>
        <v>0</v>
      </c>
      <c r="L43" s="182"/>
      <c r="M43" s="182"/>
      <c r="N43" s="182">
        <f>'実質公債費比率（分子）の構造'!O$51</f>
        <v>1</v>
      </c>
      <c r="O43" s="182"/>
      <c r="P43" s="182"/>
    </row>
    <row r="44" spans="1:16">
      <c r="A44" s="182" t="s">
        <v>64</v>
      </c>
      <c r="B44" s="182">
        <f>'実質公債費比率（分子）の構造'!K$50</f>
        <v>24</v>
      </c>
      <c r="C44" s="182"/>
      <c r="D44" s="182"/>
      <c r="E44" s="182">
        <f>'実質公債費比率（分子）の構造'!L$50</f>
        <v>19</v>
      </c>
      <c r="F44" s="182"/>
      <c r="G44" s="182"/>
      <c r="H44" s="182">
        <f>'実質公債費比率（分子）の構造'!M$50</f>
        <v>20</v>
      </c>
      <c r="I44" s="182"/>
      <c r="J44" s="182"/>
      <c r="K44" s="182">
        <f>'実質公債費比率（分子）の構造'!N$50</f>
        <v>7</v>
      </c>
      <c r="L44" s="182"/>
      <c r="M44" s="182"/>
      <c r="N44" s="182">
        <f>'実質公債費比率（分子）の構造'!O$50</f>
        <v>4</v>
      </c>
      <c r="O44" s="182"/>
      <c r="P44" s="182"/>
    </row>
    <row r="45" spans="1:16">
      <c r="A45" s="182" t="s">
        <v>65</v>
      </c>
      <c r="B45" s="182">
        <f>'実質公債費比率（分子）の構造'!K$49</f>
        <v>13</v>
      </c>
      <c r="C45" s="182"/>
      <c r="D45" s="182"/>
      <c r="E45" s="182">
        <f>'実質公債費比率（分子）の構造'!L$49</f>
        <v>7</v>
      </c>
      <c r="F45" s="182"/>
      <c r="G45" s="182"/>
      <c r="H45" s="182">
        <f>'実質公債費比率（分子）の構造'!M$49</f>
        <v>8</v>
      </c>
      <c r="I45" s="182"/>
      <c r="J45" s="182"/>
      <c r="K45" s="182">
        <f>'実質公債費比率（分子）の構造'!N$49</f>
        <v>12</v>
      </c>
      <c r="L45" s="182"/>
      <c r="M45" s="182"/>
      <c r="N45" s="182">
        <f>'実質公債費比率（分子）の構造'!O$49</f>
        <v>16</v>
      </c>
      <c r="O45" s="182"/>
      <c r="P45" s="182"/>
    </row>
    <row r="46" spans="1:16">
      <c r="A46" s="182" t="s">
        <v>66</v>
      </c>
      <c r="B46" s="182">
        <f>'実質公債費比率（分子）の構造'!K$48</f>
        <v>62</v>
      </c>
      <c r="C46" s="182"/>
      <c r="D46" s="182"/>
      <c r="E46" s="182">
        <f>'実質公債費比率（分子）の構造'!L$48</f>
        <v>63</v>
      </c>
      <c r="F46" s="182"/>
      <c r="G46" s="182"/>
      <c r="H46" s="182">
        <f>'実質公債費比率（分子）の構造'!M$48</f>
        <v>63</v>
      </c>
      <c r="I46" s="182"/>
      <c r="J46" s="182"/>
      <c r="K46" s="182">
        <f>'実質公債費比率（分子）の構造'!N$48</f>
        <v>61</v>
      </c>
      <c r="L46" s="182"/>
      <c r="M46" s="182"/>
      <c r="N46" s="182">
        <f>'実質公債費比率（分子）の構造'!O$48</f>
        <v>70</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590</v>
      </c>
      <c r="C49" s="182"/>
      <c r="D49" s="182"/>
      <c r="E49" s="182">
        <f>'実質公債費比率（分子）の構造'!L$45</f>
        <v>552</v>
      </c>
      <c r="F49" s="182"/>
      <c r="G49" s="182"/>
      <c r="H49" s="182">
        <f>'実質公債費比率（分子）の構造'!M$45</f>
        <v>615</v>
      </c>
      <c r="I49" s="182"/>
      <c r="J49" s="182"/>
      <c r="K49" s="182">
        <f>'実質公債費比率（分子）の構造'!N$45</f>
        <v>634</v>
      </c>
      <c r="L49" s="182"/>
      <c r="M49" s="182"/>
      <c r="N49" s="182">
        <f>'実質公債費比率（分子）の構造'!O$45</f>
        <v>682</v>
      </c>
      <c r="O49" s="182"/>
      <c r="P49" s="182"/>
    </row>
    <row r="50" spans="1:16">
      <c r="A50" s="182" t="s">
        <v>70</v>
      </c>
      <c r="B50" s="182" t="e">
        <f>NA()</f>
        <v>#N/A</v>
      </c>
      <c r="C50" s="182">
        <f>IF(ISNUMBER('実質公債費比率（分子）の構造'!K$53),'実質公債費比率（分子）の構造'!K$53,NA())</f>
        <v>131</v>
      </c>
      <c r="D50" s="182" t="e">
        <f>NA()</f>
        <v>#N/A</v>
      </c>
      <c r="E50" s="182" t="e">
        <f>NA()</f>
        <v>#N/A</v>
      </c>
      <c r="F50" s="182">
        <f>IF(ISNUMBER('実質公債費比率（分子）の構造'!L$53),'実質公債費比率（分子）の構造'!L$53,NA())</f>
        <v>120</v>
      </c>
      <c r="G50" s="182" t="e">
        <f>NA()</f>
        <v>#N/A</v>
      </c>
      <c r="H50" s="182" t="e">
        <f>NA()</f>
        <v>#N/A</v>
      </c>
      <c r="I50" s="182">
        <f>IF(ISNUMBER('実質公債費比率（分子）の構造'!M$53),'実質公債費比率（分子）の構造'!M$53,NA())</f>
        <v>137</v>
      </c>
      <c r="J50" s="182" t="e">
        <f>NA()</f>
        <v>#N/A</v>
      </c>
      <c r="K50" s="182" t="e">
        <f>NA()</f>
        <v>#N/A</v>
      </c>
      <c r="L50" s="182">
        <f>IF(ISNUMBER('実質公債費比率（分子）の構造'!N$53),'実質公債費比率（分子）の構造'!N$53,NA())</f>
        <v>122</v>
      </c>
      <c r="M50" s="182" t="e">
        <f>NA()</f>
        <v>#N/A</v>
      </c>
      <c r="N50" s="182" t="e">
        <f>NA()</f>
        <v>#N/A</v>
      </c>
      <c r="O50" s="182">
        <f>IF(ISNUMBER('実質公債費比率（分子）の構造'!O$53),'実質公債費比率（分子）の構造'!O$53,NA())</f>
        <v>156</v>
      </c>
      <c r="P50" s="182" t="e">
        <f>NA()</f>
        <v>#N/A</v>
      </c>
    </row>
    <row r="53" spans="1:16">
      <c r="A53" s="150" t="s">
        <v>71</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42</v>
      </c>
      <c r="B56" s="181"/>
      <c r="C56" s="181"/>
      <c r="D56" s="181">
        <f>'将来負担比率（分子）の構造'!I$52</f>
        <v>5576</v>
      </c>
      <c r="E56" s="181"/>
      <c r="F56" s="181"/>
      <c r="G56" s="181">
        <f>'将来負担比率（分子）の構造'!J$52</f>
        <v>6355</v>
      </c>
      <c r="H56" s="181"/>
      <c r="I56" s="181"/>
      <c r="J56" s="181">
        <f>'将来負担比率（分子）の構造'!K$52</f>
        <v>7211</v>
      </c>
      <c r="K56" s="181"/>
      <c r="L56" s="181"/>
      <c r="M56" s="181">
        <f>'将来負担比率（分子）の構造'!L$52</f>
        <v>7361</v>
      </c>
      <c r="N56" s="181"/>
      <c r="O56" s="181"/>
      <c r="P56" s="181">
        <f>'将来負担比率（分子）の構造'!M$52</f>
        <v>7403</v>
      </c>
    </row>
    <row r="57" spans="1:16">
      <c r="A57" s="181" t="s">
        <v>41</v>
      </c>
      <c r="B57" s="181"/>
      <c r="C57" s="181"/>
      <c r="D57" s="181">
        <f>'将来負担比率（分子）の構造'!I$51</f>
        <v>364</v>
      </c>
      <c r="E57" s="181"/>
      <c r="F57" s="181"/>
      <c r="G57" s="181">
        <f>'将来負担比率（分子）の構造'!J$51</f>
        <v>355</v>
      </c>
      <c r="H57" s="181"/>
      <c r="I57" s="181"/>
      <c r="J57" s="181">
        <f>'将来負担比率（分子）の構造'!K$51</f>
        <v>312</v>
      </c>
      <c r="K57" s="181"/>
      <c r="L57" s="181"/>
      <c r="M57" s="181">
        <f>'将来負担比率（分子）の構造'!L$51</f>
        <v>273</v>
      </c>
      <c r="N57" s="181"/>
      <c r="O57" s="181"/>
      <c r="P57" s="181">
        <f>'将来負担比率（分子）の構造'!M$51</f>
        <v>247</v>
      </c>
    </row>
    <row r="58" spans="1:16">
      <c r="A58" s="181" t="s">
        <v>40</v>
      </c>
      <c r="B58" s="181"/>
      <c r="C58" s="181"/>
      <c r="D58" s="181">
        <f>'将来負担比率（分子）の構造'!I$50</f>
        <v>2740</v>
      </c>
      <c r="E58" s="181"/>
      <c r="F58" s="181"/>
      <c r="G58" s="181">
        <f>'将来負担比率（分子）の構造'!J$50</f>
        <v>2652</v>
      </c>
      <c r="H58" s="181"/>
      <c r="I58" s="181"/>
      <c r="J58" s="181">
        <f>'将来負担比率（分子）の構造'!K$50</f>
        <v>2507</v>
      </c>
      <c r="K58" s="181"/>
      <c r="L58" s="181"/>
      <c r="M58" s="181">
        <f>'将来負担比率（分子）の構造'!L$50</f>
        <v>2302</v>
      </c>
      <c r="N58" s="181"/>
      <c r="O58" s="181"/>
      <c r="P58" s="181">
        <f>'将来負担比率（分子）の構造'!M$50</f>
        <v>2210</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34</v>
      </c>
      <c r="B62" s="181">
        <f>'将来負担比率（分子）の構造'!I$45</f>
        <v>913</v>
      </c>
      <c r="C62" s="181"/>
      <c r="D62" s="181"/>
      <c r="E62" s="181">
        <f>'将来負担比率（分子）の構造'!J$45</f>
        <v>877</v>
      </c>
      <c r="F62" s="181"/>
      <c r="G62" s="181"/>
      <c r="H62" s="181">
        <f>'将来負担比率（分子）の構造'!K$45</f>
        <v>902</v>
      </c>
      <c r="I62" s="181"/>
      <c r="J62" s="181"/>
      <c r="K62" s="181">
        <f>'将来負担比率（分子）の構造'!L$45</f>
        <v>776</v>
      </c>
      <c r="L62" s="181"/>
      <c r="M62" s="181"/>
      <c r="N62" s="181">
        <f>'将来負担比率（分子）の構造'!M$45</f>
        <v>719</v>
      </c>
      <c r="O62" s="181"/>
      <c r="P62" s="181"/>
    </row>
    <row r="63" spans="1:16">
      <c r="A63" s="181" t="s">
        <v>33</v>
      </c>
      <c r="B63" s="181">
        <f>'将来負担比率（分子）の構造'!I$44</f>
        <v>54</v>
      </c>
      <c r="C63" s="181"/>
      <c r="D63" s="181"/>
      <c r="E63" s="181">
        <f>'将来負担比率（分子）の構造'!J$44</f>
        <v>110</v>
      </c>
      <c r="F63" s="181"/>
      <c r="G63" s="181"/>
      <c r="H63" s="181">
        <f>'将来負担比率（分子）の構造'!K$44</f>
        <v>172</v>
      </c>
      <c r="I63" s="181"/>
      <c r="J63" s="181"/>
      <c r="K63" s="181">
        <f>'将来負担比率（分子）の構造'!L$44</f>
        <v>161</v>
      </c>
      <c r="L63" s="181"/>
      <c r="M63" s="181"/>
      <c r="N63" s="181">
        <f>'将来負担比率（分子）の構造'!M$44</f>
        <v>149</v>
      </c>
      <c r="O63" s="181"/>
      <c r="P63" s="181"/>
    </row>
    <row r="64" spans="1:16">
      <c r="A64" s="181" t="s">
        <v>32</v>
      </c>
      <c r="B64" s="181">
        <f>'将来負担比率（分子）の構造'!I$43</f>
        <v>835</v>
      </c>
      <c r="C64" s="181"/>
      <c r="D64" s="181"/>
      <c r="E64" s="181">
        <f>'将来負担比率（分子）の構造'!J$43</f>
        <v>1414</v>
      </c>
      <c r="F64" s="181"/>
      <c r="G64" s="181"/>
      <c r="H64" s="181">
        <f>'将来負担比率（分子）の構造'!K$43</f>
        <v>2314</v>
      </c>
      <c r="I64" s="181"/>
      <c r="J64" s="181"/>
      <c r="K64" s="181">
        <f>'将来負担比率（分子）の構造'!L$43</f>
        <v>1937</v>
      </c>
      <c r="L64" s="181"/>
      <c r="M64" s="181"/>
      <c r="N64" s="181">
        <f>'将来負担比率（分子）の構造'!M$43</f>
        <v>2209</v>
      </c>
      <c r="O64" s="181"/>
      <c r="P64" s="181"/>
    </row>
    <row r="65" spans="1:16">
      <c r="A65" s="181" t="s">
        <v>31</v>
      </c>
      <c r="B65" s="181">
        <f>'将来負担比率（分子）の構造'!I$42</f>
        <v>52</v>
      </c>
      <c r="C65" s="181"/>
      <c r="D65" s="181"/>
      <c r="E65" s="181">
        <f>'将来負担比率（分子）の構造'!J$42</f>
        <v>37</v>
      </c>
      <c r="F65" s="181"/>
      <c r="G65" s="181"/>
      <c r="H65" s="181">
        <f>'将来負担比率（分子）の構造'!K$42</f>
        <v>17</v>
      </c>
      <c r="I65" s="181"/>
      <c r="J65" s="181"/>
      <c r="K65" s="181">
        <f>'将来負担比率（分子）の構造'!L$42</f>
        <v>10</v>
      </c>
      <c r="L65" s="181"/>
      <c r="M65" s="181"/>
      <c r="N65" s="181">
        <f>'将来負担比率（分子）の構造'!M$42</f>
        <v>5</v>
      </c>
      <c r="O65" s="181"/>
      <c r="P65" s="181"/>
    </row>
    <row r="66" spans="1:16">
      <c r="A66" s="181" t="s">
        <v>30</v>
      </c>
      <c r="B66" s="181">
        <f>'将来負担比率（分子）の構造'!I$41</f>
        <v>6609</v>
      </c>
      <c r="C66" s="181"/>
      <c r="D66" s="181"/>
      <c r="E66" s="181">
        <f>'将来負担比率（分子）の構造'!J$41</f>
        <v>7343</v>
      </c>
      <c r="F66" s="181"/>
      <c r="G66" s="181"/>
      <c r="H66" s="181">
        <f>'将来負担比率（分子）の構造'!K$41</f>
        <v>7704</v>
      </c>
      <c r="I66" s="181"/>
      <c r="J66" s="181"/>
      <c r="K66" s="181">
        <f>'将来負担比率（分子）の構造'!L$41</f>
        <v>7835</v>
      </c>
      <c r="L66" s="181"/>
      <c r="M66" s="181"/>
      <c r="N66" s="181">
        <f>'将来負担比率（分子）の構造'!M$41</f>
        <v>7938</v>
      </c>
      <c r="O66" s="181"/>
      <c r="P66" s="181"/>
    </row>
    <row r="67" spans="1:16">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419</v>
      </c>
      <c r="G67" s="181" t="e">
        <f>NA()</f>
        <v>#N/A</v>
      </c>
      <c r="H67" s="181" t="e">
        <f>NA()</f>
        <v>#N/A</v>
      </c>
      <c r="I67" s="181">
        <f>IF(ISNUMBER('将来負担比率（分子）の構造'!K$53), IF('将来負担比率（分子）の構造'!K$53 &lt; 0, 0, '将来負担比率（分子）の構造'!K$53), NA())</f>
        <v>1079</v>
      </c>
      <c r="J67" s="181" t="e">
        <f>NA()</f>
        <v>#N/A</v>
      </c>
      <c r="K67" s="181" t="e">
        <f>NA()</f>
        <v>#N/A</v>
      </c>
      <c r="L67" s="181">
        <f>IF(ISNUMBER('将来負担比率（分子）の構造'!L$53), IF('将来負担比率（分子）の構造'!L$53 &lt; 0, 0, '将来負担比率（分子）の構造'!L$53), NA())</f>
        <v>782</v>
      </c>
      <c r="M67" s="181" t="e">
        <f>NA()</f>
        <v>#N/A</v>
      </c>
      <c r="N67" s="181" t="e">
        <f>NA()</f>
        <v>#N/A</v>
      </c>
      <c r="O67" s="181">
        <f>IF(ISNUMBER('将来負担比率（分子）の構造'!M$53), IF('将来負担比率（分子）の構造'!M$53 &lt; 0, 0, '将来負担比率（分子）の構造'!M$53), NA())</f>
        <v>1161</v>
      </c>
      <c r="P67" s="181" t="e">
        <f>NA()</f>
        <v>#N/A</v>
      </c>
    </row>
    <row r="70" spans="1:16">
      <c r="A70" s="183" t="s">
        <v>75</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76</v>
      </c>
      <c r="B72" s="185">
        <f>基金残高に係る経年分析!F55</f>
        <v>1043</v>
      </c>
      <c r="C72" s="185">
        <f>基金残高に係る経年分析!G55</f>
        <v>961</v>
      </c>
      <c r="D72" s="185">
        <f>基金残高に係る経年分析!H55</f>
        <v>964</v>
      </c>
    </row>
    <row r="73" spans="1:16">
      <c r="A73" s="184" t="s">
        <v>77</v>
      </c>
      <c r="B73" s="185">
        <f>基金残高に係る経年分析!F56</f>
        <v>76</v>
      </c>
      <c r="C73" s="185">
        <f>基金残高に係る経年分析!G56</f>
        <v>76</v>
      </c>
      <c r="D73" s="185">
        <f>基金残高に係る経年分析!H56</f>
        <v>76</v>
      </c>
    </row>
    <row r="74" spans="1:16">
      <c r="A74" s="184" t="s">
        <v>78</v>
      </c>
      <c r="B74" s="185">
        <f>基金残高に係る経年分析!F57</f>
        <v>1313</v>
      </c>
      <c r="C74" s="185">
        <f>基金残高に係る経年分析!G57</f>
        <v>1195</v>
      </c>
      <c r="D74" s="185">
        <f>基金残高に係る経年分析!H57</f>
        <v>1112</v>
      </c>
    </row>
  </sheetData>
  <sheetProtection algorithmName="SHA-512" hashValue="WLmbXgHPffgzBbQQK/IfKRgepos7b3c50FGCRNhmCVu54jgGuXXYpIIaByJvIep0EnaWj1lEUu6RMxXoVimP/A==" saltValue="OPADLNQDXia9bCfe/51zs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7"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213</v>
      </c>
      <c r="DI1" s="800"/>
      <c r="DJ1" s="800"/>
      <c r="DK1" s="800"/>
      <c r="DL1" s="800"/>
      <c r="DM1" s="800"/>
      <c r="DN1" s="801"/>
      <c r="DO1" s="226"/>
      <c r="DP1" s="799" t="s">
        <v>214</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216</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217</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218</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219</v>
      </c>
      <c r="S4" s="742"/>
      <c r="T4" s="742"/>
      <c r="U4" s="742"/>
      <c r="V4" s="742"/>
      <c r="W4" s="742"/>
      <c r="X4" s="742"/>
      <c r="Y4" s="743"/>
      <c r="Z4" s="741" t="s">
        <v>220</v>
      </c>
      <c r="AA4" s="742"/>
      <c r="AB4" s="742"/>
      <c r="AC4" s="743"/>
      <c r="AD4" s="741" t="s">
        <v>221</v>
      </c>
      <c r="AE4" s="742"/>
      <c r="AF4" s="742"/>
      <c r="AG4" s="742"/>
      <c r="AH4" s="742"/>
      <c r="AI4" s="742"/>
      <c r="AJ4" s="742"/>
      <c r="AK4" s="743"/>
      <c r="AL4" s="741" t="s">
        <v>220</v>
      </c>
      <c r="AM4" s="742"/>
      <c r="AN4" s="742"/>
      <c r="AO4" s="743"/>
      <c r="AP4" s="802" t="s">
        <v>222</v>
      </c>
      <c r="AQ4" s="802"/>
      <c r="AR4" s="802"/>
      <c r="AS4" s="802"/>
      <c r="AT4" s="802"/>
      <c r="AU4" s="802"/>
      <c r="AV4" s="802"/>
      <c r="AW4" s="802"/>
      <c r="AX4" s="802"/>
      <c r="AY4" s="802"/>
      <c r="AZ4" s="802"/>
      <c r="BA4" s="802"/>
      <c r="BB4" s="802"/>
      <c r="BC4" s="802"/>
      <c r="BD4" s="802"/>
      <c r="BE4" s="802"/>
      <c r="BF4" s="802"/>
      <c r="BG4" s="802" t="s">
        <v>223</v>
      </c>
      <c r="BH4" s="802"/>
      <c r="BI4" s="802"/>
      <c r="BJ4" s="802"/>
      <c r="BK4" s="802"/>
      <c r="BL4" s="802"/>
      <c r="BM4" s="802"/>
      <c r="BN4" s="802"/>
      <c r="BO4" s="802" t="s">
        <v>220</v>
      </c>
      <c r="BP4" s="802"/>
      <c r="BQ4" s="802"/>
      <c r="BR4" s="802"/>
      <c r="BS4" s="802" t="s">
        <v>224</v>
      </c>
      <c r="BT4" s="802"/>
      <c r="BU4" s="802"/>
      <c r="BV4" s="802"/>
      <c r="BW4" s="802"/>
      <c r="BX4" s="802"/>
      <c r="BY4" s="802"/>
      <c r="BZ4" s="802"/>
      <c r="CA4" s="802"/>
      <c r="CB4" s="802"/>
      <c r="CD4" s="784" t="s">
        <v>225</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8" t="s">
        <v>226</v>
      </c>
      <c r="C5" s="749"/>
      <c r="D5" s="749"/>
      <c r="E5" s="749"/>
      <c r="F5" s="749"/>
      <c r="G5" s="749"/>
      <c r="H5" s="749"/>
      <c r="I5" s="749"/>
      <c r="J5" s="749"/>
      <c r="K5" s="749"/>
      <c r="L5" s="749"/>
      <c r="M5" s="749"/>
      <c r="N5" s="749"/>
      <c r="O5" s="749"/>
      <c r="P5" s="749"/>
      <c r="Q5" s="750"/>
      <c r="R5" s="735">
        <v>526958</v>
      </c>
      <c r="S5" s="736"/>
      <c r="T5" s="736"/>
      <c r="U5" s="736"/>
      <c r="V5" s="736"/>
      <c r="W5" s="736"/>
      <c r="X5" s="736"/>
      <c r="Y5" s="779"/>
      <c r="Z5" s="797">
        <v>6.6</v>
      </c>
      <c r="AA5" s="797"/>
      <c r="AB5" s="797"/>
      <c r="AC5" s="797"/>
      <c r="AD5" s="798">
        <v>526958</v>
      </c>
      <c r="AE5" s="798"/>
      <c r="AF5" s="798"/>
      <c r="AG5" s="798"/>
      <c r="AH5" s="798"/>
      <c r="AI5" s="798"/>
      <c r="AJ5" s="798"/>
      <c r="AK5" s="798"/>
      <c r="AL5" s="780">
        <v>15</v>
      </c>
      <c r="AM5" s="753"/>
      <c r="AN5" s="753"/>
      <c r="AO5" s="781"/>
      <c r="AP5" s="748" t="s">
        <v>227</v>
      </c>
      <c r="AQ5" s="749"/>
      <c r="AR5" s="749"/>
      <c r="AS5" s="749"/>
      <c r="AT5" s="749"/>
      <c r="AU5" s="749"/>
      <c r="AV5" s="749"/>
      <c r="AW5" s="749"/>
      <c r="AX5" s="749"/>
      <c r="AY5" s="749"/>
      <c r="AZ5" s="749"/>
      <c r="BA5" s="749"/>
      <c r="BB5" s="749"/>
      <c r="BC5" s="749"/>
      <c r="BD5" s="749"/>
      <c r="BE5" s="749"/>
      <c r="BF5" s="750"/>
      <c r="BG5" s="680">
        <v>525793</v>
      </c>
      <c r="BH5" s="681"/>
      <c r="BI5" s="681"/>
      <c r="BJ5" s="681"/>
      <c r="BK5" s="681"/>
      <c r="BL5" s="681"/>
      <c r="BM5" s="681"/>
      <c r="BN5" s="682"/>
      <c r="BO5" s="713">
        <v>99.8</v>
      </c>
      <c r="BP5" s="713"/>
      <c r="BQ5" s="713"/>
      <c r="BR5" s="713"/>
      <c r="BS5" s="714">
        <v>5813</v>
      </c>
      <c r="BT5" s="714"/>
      <c r="BU5" s="714"/>
      <c r="BV5" s="714"/>
      <c r="BW5" s="714"/>
      <c r="BX5" s="714"/>
      <c r="BY5" s="714"/>
      <c r="BZ5" s="714"/>
      <c r="CA5" s="714"/>
      <c r="CB5" s="768"/>
      <c r="CD5" s="784" t="s">
        <v>222</v>
      </c>
      <c r="CE5" s="785"/>
      <c r="CF5" s="785"/>
      <c r="CG5" s="785"/>
      <c r="CH5" s="785"/>
      <c r="CI5" s="785"/>
      <c r="CJ5" s="785"/>
      <c r="CK5" s="785"/>
      <c r="CL5" s="785"/>
      <c r="CM5" s="785"/>
      <c r="CN5" s="785"/>
      <c r="CO5" s="785"/>
      <c r="CP5" s="785"/>
      <c r="CQ5" s="786"/>
      <c r="CR5" s="784" t="s">
        <v>228</v>
      </c>
      <c r="CS5" s="785"/>
      <c r="CT5" s="785"/>
      <c r="CU5" s="785"/>
      <c r="CV5" s="785"/>
      <c r="CW5" s="785"/>
      <c r="CX5" s="785"/>
      <c r="CY5" s="786"/>
      <c r="CZ5" s="784" t="s">
        <v>220</v>
      </c>
      <c r="DA5" s="785"/>
      <c r="DB5" s="785"/>
      <c r="DC5" s="786"/>
      <c r="DD5" s="784" t="s">
        <v>229</v>
      </c>
      <c r="DE5" s="785"/>
      <c r="DF5" s="785"/>
      <c r="DG5" s="785"/>
      <c r="DH5" s="785"/>
      <c r="DI5" s="785"/>
      <c r="DJ5" s="785"/>
      <c r="DK5" s="785"/>
      <c r="DL5" s="785"/>
      <c r="DM5" s="785"/>
      <c r="DN5" s="785"/>
      <c r="DO5" s="785"/>
      <c r="DP5" s="786"/>
      <c r="DQ5" s="784" t="s">
        <v>230</v>
      </c>
      <c r="DR5" s="785"/>
      <c r="DS5" s="785"/>
      <c r="DT5" s="785"/>
      <c r="DU5" s="785"/>
      <c r="DV5" s="785"/>
      <c r="DW5" s="785"/>
      <c r="DX5" s="785"/>
      <c r="DY5" s="785"/>
      <c r="DZ5" s="785"/>
      <c r="EA5" s="785"/>
      <c r="EB5" s="785"/>
      <c r="EC5" s="786"/>
    </row>
    <row r="6" spans="2:143" ht="11.25" customHeight="1">
      <c r="B6" s="677" t="s">
        <v>231</v>
      </c>
      <c r="C6" s="678"/>
      <c r="D6" s="678"/>
      <c r="E6" s="678"/>
      <c r="F6" s="678"/>
      <c r="G6" s="678"/>
      <c r="H6" s="678"/>
      <c r="I6" s="678"/>
      <c r="J6" s="678"/>
      <c r="K6" s="678"/>
      <c r="L6" s="678"/>
      <c r="M6" s="678"/>
      <c r="N6" s="678"/>
      <c r="O6" s="678"/>
      <c r="P6" s="678"/>
      <c r="Q6" s="679"/>
      <c r="R6" s="680">
        <v>98750</v>
      </c>
      <c r="S6" s="681"/>
      <c r="T6" s="681"/>
      <c r="U6" s="681"/>
      <c r="V6" s="681"/>
      <c r="W6" s="681"/>
      <c r="X6" s="681"/>
      <c r="Y6" s="682"/>
      <c r="Z6" s="713">
        <v>1.2</v>
      </c>
      <c r="AA6" s="713"/>
      <c r="AB6" s="713"/>
      <c r="AC6" s="713"/>
      <c r="AD6" s="714">
        <v>98750</v>
      </c>
      <c r="AE6" s="714"/>
      <c r="AF6" s="714"/>
      <c r="AG6" s="714"/>
      <c r="AH6" s="714"/>
      <c r="AI6" s="714"/>
      <c r="AJ6" s="714"/>
      <c r="AK6" s="714"/>
      <c r="AL6" s="683">
        <v>2.8</v>
      </c>
      <c r="AM6" s="684"/>
      <c r="AN6" s="684"/>
      <c r="AO6" s="715"/>
      <c r="AP6" s="677" t="s">
        <v>232</v>
      </c>
      <c r="AQ6" s="678"/>
      <c r="AR6" s="678"/>
      <c r="AS6" s="678"/>
      <c r="AT6" s="678"/>
      <c r="AU6" s="678"/>
      <c r="AV6" s="678"/>
      <c r="AW6" s="678"/>
      <c r="AX6" s="678"/>
      <c r="AY6" s="678"/>
      <c r="AZ6" s="678"/>
      <c r="BA6" s="678"/>
      <c r="BB6" s="678"/>
      <c r="BC6" s="678"/>
      <c r="BD6" s="678"/>
      <c r="BE6" s="678"/>
      <c r="BF6" s="679"/>
      <c r="BG6" s="680">
        <v>525793</v>
      </c>
      <c r="BH6" s="681"/>
      <c r="BI6" s="681"/>
      <c r="BJ6" s="681"/>
      <c r="BK6" s="681"/>
      <c r="BL6" s="681"/>
      <c r="BM6" s="681"/>
      <c r="BN6" s="682"/>
      <c r="BO6" s="713">
        <v>99.8</v>
      </c>
      <c r="BP6" s="713"/>
      <c r="BQ6" s="713"/>
      <c r="BR6" s="713"/>
      <c r="BS6" s="714">
        <v>5813</v>
      </c>
      <c r="BT6" s="714"/>
      <c r="BU6" s="714"/>
      <c r="BV6" s="714"/>
      <c r="BW6" s="714"/>
      <c r="BX6" s="714"/>
      <c r="BY6" s="714"/>
      <c r="BZ6" s="714"/>
      <c r="CA6" s="714"/>
      <c r="CB6" s="768"/>
      <c r="CD6" s="738" t="s">
        <v>233</v>
      </c>
      <c r="CE6" s="739"/>
      <c r="CF6" s="739"/>
      <c r="CG6" s="739"/>
      <c r="CH6" s="739"/>
      <c r="CI6" s="739"/>
      <c r="CJ6" s="739"/>
      <c r="CK6" s="739"/>
      <c r="CL6" s="739"/>
      <c r="CM6" s="739"/>
      <c r="CN6" s="739"/>
      <c r="CO6" s="739"/>
      <c r="CP6" s="739"/>
      <c r="CQ6" s="740"/>
      <c r="CR6" s="680">
        <v>69051</v>
      </c>
      <c r="CS6" s="681"/>
      <c r="CT6" s="681"/>
      <c r="CU6" s="681"/>
      <c r="CV6" s="681"/>
      <c r="CW6" s="681"/>
      <c r="CX6" s="681"/>
      <c r="CY6" s="682"/>
      <c r="CZ6" s="780">
        <v>0.9</v>
      </c>
      <c r="DA6" s="753"/>
      <c r="DB6" s="753"/>
      <c r="DC6" s="783"/>
      <c r="DD6" s="686" t="s">
        <v>135</v>
      </c>
      <c r="DE6" s="681"/>
      <c r="DF6" s="681"/>
      <c r="DG6" s="681"/>
      <c r="DH6" s="681"/>
      <c r="DI6" s="681"/>
      <c r="DJ6" s="681"/>
      <c r="DK6" s="681"/>
      <c r="DL6" s="681"/>
      <c r="DM6" s="681"/>
      <c r="DN6" s="681"/>
      <c r="DO6" s="681"/>
      <c r="DP6" s="682"/>
      <c r="DQ6" s="686">
        <v>69051</v>
      </c>
      <c r="DR6" s="681"/>
      <c r="DS6" s="681"/>
      <c r="DT6" s="681"/>
      <c r="DU6" s="681"/>
      <c r="DV6" s="681"/>
      <c r="DW6" s="681"/>
      <c r="DX6" s="681"/>
      <c r="DY6" s="681"/>
      <c r="DZ6" s="681"/>
      <c r="EA6" s="681"/>
      <c r="EB6" s="681"/>
      <c r="EC6" s="726"/>
    </row>
    <row r="7" spans="2:143" ht="11.25" customHeight="1">
      <c r="B7" s="677" t="s">
        <v>234</v>
      </c>
      <c r="C7" s="678"/>
      <c r="D7" s="678"/>
      <c r="E7" s="678"/>
      <c r="F7" s="678"/>
      <c r="G7" s="678"/>
      <c r="H7" s="678"/>
      <c r="I7" s="678"/>
      <c r="J7" s="678"/>
      <c r="K7" s="678"/>
      <c r="L7" s="678"/>
      <c r="M7" s="678"/>
      <c r="N7" s="678"/>
      <c r="O7" s="678"/>
      <c r="P7" s="678"/>
      <c r="Q7" s="679"/>
      <c r="R7" s="680">
        <v>533</v>
      </c>
      <c r="S7" s="681"/>
      <c r="T7" s="681"/>
      <c r="U7" s="681"/>
      <c r="V7" s="681"/>
      <c r="W7" s="681"/>
      <c r="X7" s="681"/>
      <c r="Y7" s="682"/>
      <c r="Z7" s="713">
        <v>0</v>
      </c>
      <c r="AA7" s="713"/>
      <c r="AB7" s="713"/>
      <c r="AC7" s="713"/>
      <c r="AD7" s="714">
        <v>533</v>
      </c>
      <c r="AE7" s="714"/>
      <c r="AF7" s="714"/>
      <c r="AG7" s="714"/>
      <c r="AH7" s="714"/>
      <c r="AI7" s="714"/>
      <c r="AJ7" s="714"/>
      <c r="AK7" s="714"/>
      <c r="AL7" s="683">
        <v>0</v>
      </c>
      <c r="AM7" s="684"/>
      <c r="AN7" s="684"/>
      <c r="AO7" s="715"/>
      <c r="AP7" s="677" t="s">
        <v>235</v>
      </c>
      <c r="AQ7" s="678"/>
      <c r="AR7" s="678"/>
      <c r="AS7" s="678"/>
      <c r="AT7" s="678"/>
      <c r="AU7" s="678"/>
      <c r="AV7" s="678"/>
      <c r="AW7" s="678"/>
      <c r="AX7" s="678"/>
      <c r="AY7" s="678"/>
      <c r="AZ7" s="678"/>
      <c r="BA7" s="678"/>
      <c r="BB7" s="678"/>
      <c r="BC7" s="678"/>
      <c r="BD7" s="678"/>
      <c r="BE7" s="678"/>
      <c r="BF7" s="679"/>
      <c r="BG7" s="680">
        <v>274370</v>
      </c>
      <c r="BH7" s="681"/>
      <c r="BI7" s="681"/>
      <c r="BJ7" s="681"/>
      <c r="BK7" s="681"/>
      <c r="BL7" s="681"/>
      <c r="BM7" s="681"/>
      <c r="BN7" s="682"/>
      <c r="BO7" s="713">
        <v>52.1</v>
      </c>
      <c r="BP7" s="713"/>
      <c r="BQ7" s="713"/>
      <c r="BR7" s="713"/>
      <c r="BS7" s="714">
        <v>5813</v>
      </c>
      <c r="BT7" s="714"/>
      <c r="BU7" s="714"/>
      <c r="BV7" s="714"/>
      <c r="BW7" s="714"/>
      <c r="BX7" s="714"/>
      <c r="BY7" s="714"/>
      <c r="BZ7" s="714"/>
      <c r="CA7" s="714"/>
      <c r="CB7" s="768"/>
      <c r="CD7" s="727" t="s">
        <v>236</v>
      </c>
      <c r="CE7" s="724"/>
      <c r="CF7" s="724"/>
      <c r="CG7" s="724"/>
      <c r="CH7" s="724"/>
      <c r="CI7" s="724"/>
      <c r="CJ7" s="724"/>
      <c r="CK7" s="724"/>
      <c r="CL7" s="724"/>
      <c r="CM7" s="724"/>
      <c r="CN7" s="724"/>
      <c r="CO7" s="724"/>
      <c r="CP7" s="724"/>
      <c r="CQ7" s="725"/>
      <c r="CR7" s="680">
        <v>1659338</v>
      </c>
      <c r="CS7" s="681"/>
      <c r="CT7" s="681"/>
      <c r="CU7" s="681"/>
      <c r="CV7" s="681"/>
      <c r="CW7" s="681"/>
      <c r="CX7" s="681"/>
      <c r="CY7" s="682"/>
      <c r="CZ7" s="713">
        <v>21.1</v>
      </c>
      <c r="DA7" s="713"/>
      <c r="DB7" s="713"/>
      <c r="DC7" s="713"/>
      <c r="DD7" s="686">
        <v>527731</v>
      </c>
      <c r="DE7" s="681"/>
      <c r="DF7" s="681"/>
      <c r="DG7" s="681"/>
      <c r="DH7" s="681"/>
      <c r="DI7" s="681"/>
      <c r="DJ7" s="681"/>
      <c r="DK7" s="681"/>
      <c r="DL7" s="681"/>
      <c r="DM7" s="681"/>
      <c r="DN7" s="681"/>
      <c r="DO7" s="681"/>
      <c r="DP7" s="682"/>
      <c r="DQ7" s="686">
        <v>636543</v>
      </c>
      <c r="DR7" s="681"/>
      <c r="DS7" s="681"/>
      <c r="DT7" s="681"/>
      <c r="DU7" s="681"/>
      <c r="DV7" s="681"/>
      <c r="DW7" s="681"/>
      <c r="DX7" s="681"/>
      <c r="DY7" s="681"/>
      <c r="DZ7" s="681"/>
      <c r="EA7" s="681"/>
      <c r="EB7" s="681"/>
      <c r="EC7" s="726"/>
    </row>
    <row r="8" spans="2:143" ht="11.25" customHeight="1">
      <c r="B8" s="677" t="s">
        <v>237</v>
      </c>
      <c r="C8" s="678"/>
      <c r="D8" s="678"/>
      <c r="E8" s="678"/>
      <c r="F8" s="678"/>
      <c r="G8" s="678"/>
      <c r="H8" s="678"/>
      <c r="I8" s="678"/>
      <c r="J8" s="678"/>
      <c r="K8" s="678"/>
      <c r="L8" s="678"/>
      <c r="M8" s="678"/>
      <c r="N8" s="678"/>
      <c r="O8" s="678"/>
      <c r="P8" s="678"/>
      <c r="Q8" s="679"/>
      <c r="R8" s="680">
        <v>1289</v>
      </c>
      <c r="S8" s="681"/>
      <c r="T8" s="681"/>
      <c r="U8" s="681"/>
      <c r="V8" s="681"/>
      <c r="W8" s="681"/>
      <c r="X8" s="681"/>
      <c r="Y8" s="682"/>
      <c r="Z8" s="713">
        <v>0</v>
      </c>
      <c r="AA8" s="713"/>
      <c r="AB8" s="713"/>
      <c r="AC8" s="713"/>
      <c r="AD8" s="714">
        <v>1289</v>
      </c>
      <c r="AE8" s="714"/>
      <c r="AF8" s="714"/>
      <c r="AG8" s="714"/>
      <c r="AH8" s="714"/>
      <c r="AI8" s="714"/>
      <c r="AJ8" s="714"/>
      <c r="AK8" s="714"/>
      <c r="AL8" s="683">
        <v>0</v>
      </c>
      <c r="AM8" s="684"/>
      <c r="AN8" s="684"/>
      <c r="AO8" s="715"/>
      <c r="AP8" s="677" t="s">
        <v>238</v>
      </c>
      <c r="AQ8" s="678"/>
      <c r="AR8" s="678"/>
      <c r="AS8" s="678"/>
      <c r="AT8" s="678"/>
      <c r="AU8" s="678"/>
      <c r="AV8" s="678"/>
      <c r="AW8" s="678"/>
      <c r="AX8" s="678"/>
      <c r="AY8" s="678"/>
      <c r="AZ8" s="678"/>
      <c r="BA8" s="678"/>
      <c r="BB8" s="678"/>
      <c r="BC8" s="678"/>
      <c r="BD8" s="678"/>
      <c r="BE8" s="678"/>
      <c r="BF8" s="679"/>
      <c r="BG8" s="680">
        <v>8363</v>
      </c>
      <c r="BH8" s="681"/>
      <c r="BI8" s="681"/>
      <c r="BJ8" s="681"/>
      <c r="BK8" s="681"/>
      <c r="BL8" s="681"/>
      <c r="BM8" s="681"/>
      <c r="BN8" s="682"/>
      <c r="BO8" s="713">
        <v>1.6</v>
      </c>
      <c r="BP8" s="713"/>
      <c r="BQ8" s="713"/>
      <c r="BR8" s="713"/>
      <c r="BS8" s="686" t="s">
        <v>239</v>
      </c>
      <c r="BT8" s="681"/>
      <c r="BU8" s="681"/>
      <c r="BV8" s="681"/>
      <c r="BW8" s="681"/>
      <c r="BX8" s="681"/>
      <c r="BY8" s="681"/>
      <c r="BZ8" s="681"/>
      <c r="CA8" s="681"/>
      <c r="CB8" s="726"/>
      <c r="CD8" s="727" t="s">
        <v>240</v>
      </c>
      <c r="CE8" s="724"/>
      <c r="CF8" s="724"/>
      <c r="CG8" s="724"/>
      <c r="CH8" s="724"/>
      <c r="CI8" s="724"/>
      <c r="CJ8" s="724"/>
      <c r="CK8" s="724"/>
      <c r="CL8" s="724"/>
      <c r="CM8" s="724"/>
      <c r="CN8" s="724"/>
      <c r="CO8" s="724"/>
      <c r="CP8" s="724"/>
      <c r="CQ8" s="725"/>
      <c r="CR8" s="680">
        <v>1226873</v>
      </c>
      <c r="CS8" s="681"/>
      <c r="CT8" s="681"/>
      <c r="CU8" s="681"/>
      <c r="CV8" s="681"/>
      <c r="CW8" s="681"/>
      <c r="CX8" s="681"/>
      <c r="CY8" s="682"/>
      <c r="CZ8" s="713">
        <v>15.6</v>
      </c>
      <c r="DA8" s="713"/>
      <c r="DB8" s="713"/>
      <c r="DC8" s="713"/>
      <c r="DD8" s="686">
        <v>260174</v>
      </c>
      <c r="DE8" s="681"/>
      <c r="DF8" s="681"/>
      <c r="DG8" s="681"/>
      <c r="DH8" s="681"/>
      <c r="DI8" s="681"/>
      <c r="DJ8" s="681"/>
      <c r="DK8" s="681"/>
      <c r="DL8" s="681"/>
      <c r="DM8" s="681"/>
      <c r="DN8" s="681"/>
      <c r="DO8" s="681"/>
      <c r="DP8" s="682"/>
      <c r="DQ8" s="686">
        <v>606197</v>
      </c>
      <c r="DR8" s="681"/>
      <c r="DS8" s="681"/>
      <c r="DT8" s="681"/>
      <c r="DU8" s="681"/>
      <c r="DV8" s="681"/>
      <c r="DW8" s="681"/>
      <c r="DX8" s="681"/>
      <c r="DY8" s="681"/>
      <c r="DZ8" s="681"/>
      <c r="EA8" s="681"/>
      <c r="EB8" s="681"/>
      <c r="EC8" s="726"/>
    </row>
    <row r="9" spans="2:143" ht="11.25" customHeight="1">
      <c r="B9" s="677" t="s">
        <v>241</v>
      </c>
      <c r="C9" s="678"/>
      <c r="D9" s="678"/>
      <c r="E9" s="678"/>
      <c r="F9" s="678"/>
      <c r="G9" s="678"/>
      <c r="H9" s="678"/>
      <c r="I9" s="678"/>
      <c r="J9" s="678"/>
      <c r="K9" s="678"/>
      <c r="L9" s="678"/>
      <c r="M9" s="678"/>
      <c r="N9" s="678"/>
      <c r="O9" s="678"/>
      <c r="P9" s="678"/>
      <c r="Q9" s="679"/>
      <c r="R9" s="680">
        <v>1567</v>
      </c>
      <c r="S9" s="681"/>
      <c r="T9" s="681"/>
      <c r="U9" s="681"/>
      <c r="V9" s="681"/>
      <c r="W9" s="681"/>
      <c r="X9" s="681"/>
      <c r="Y9" s="682"/>
      <c r="Z9" s="713">
        <v>0</v>
      </c>
      <c r="AA9" s="713"/>
      <c r="AB9" s="713"/>
      <c r="AC9" s="713"/>
      <c r="AD9" s="714">
        <v>1567</v>
      </c>
      <c r="AE9" s="714"/>
      <c r="AF9" s="714"/>
      <c r="AG9" s="714"/>
      <c r="AH9" s="714"/>
      <c r="AI9" s="714"/>
      <c r="AJ9" s="714"/>
      <c r="AK9" s="714"/>
      <c r="AL9" s="683">
        <v>0</v>
      </c>
      <c r="AM9" s="684"/>
      <c r="AN9" s="684"/>
      <c r="AO9" s="715"/>
      <c r="AP9" s="677" t="s">
        <v>242</v>
      </c>
      <c r="AQ9" s="678"/>
      <c r="AR9" s="678"/>
      <c r="AS9" s="678"/>
      <c r="AT9" s="678"/>
      <c r="AU9" s="678"/>
      <c r="AV9" s="678"/>
      <c r="AW9" s="678"/>
      <c r="AX9" s="678"/>
      <c r="AY9" s="678"/>
      <c r="AZ9" s="678"/>
      <c r="BA9" s="678"/>
      <c r="BB9" s="678"/>
      <c r="BC9" s="678"/>
      <c r="BD9" s="678"/>
      <c r="BE9" s="678"/>
      <c r="BF9" s="679"/>
      <c r="BG9" s="680">
        <v>227167</v>
      </c>
      <c r="BH9" s="681"/>
      <c r="BI9" s="681"/>
      <c r="BJ9" s="681"/>
      <c r="BK9" s="681"/>
      <c r="BL9" s="681"/>
      <c r="BM9" s="681"/>
      <c r="BN9" s="682"/>
      <c r="BO9" s="713">
        <v>43.1</v>
      </c>
      <c r="BP9" s="713"/>
      <c r="BQ9" s="713"/>
      <c r="BR9" s="713"/>
      <c r="BS9" s="686" t="s">
        <v>239</v>
      </c>
      <c r="BT9" s="681"/>
      <c r="BU9" s="681"/>
      <c r="BV9" s="681"/>
      <c r="BW9" s="681"/>
      <c r="BX9" s="681"/>
      <c r="BY9" s="681"/>
      <c r="BZ9" s="681"/>
      <c r="CA9" s="681"/>
      <c r="CB9" s="726"/>
      <c r="CD9" s="727" t="s">
        <v>243</v>
      </c>
      <c r="CE9" s="724"/>
      <c r="CF9" s="724"/>
      <c r="CG9" s="724"/>
      <c r="CH9" s="724"/>
      <c r="CI9" s="724"/>
      <c r="CJ9" s="724"/>
      <c r="CK9" s="724"/>
      <c r="CL9" s="724"/>
      <c r="CM9" s="724"/>
      <c r="CN9" s="724"/>
      <c r="CO9" s="724"/>
      <c r="CP9" s="724"/>
      <c r="CQ9" s="725"/>
      <c r="CR9" s="680">
        <v>918712</v>
      </c>
      <c r="CS9" s="681"/>
      <c r="CT9" s="681"/>
      <c r="CU9" s="681"/>
      <c r="CV9" s="681"/>
      <c r="CW9" s="681"/>
      <c r="CX9" s="681"/>
      <c r="CY9" s="682"/>
      <c r="CZ9" s="713">
        <v>11.7</v>
      </c>
      <c r="DA9" s="713"/>
      <c r="DB9" s="713"/>
      <c r="DC9" s="713"/>
      <c r="DD9" s="686">
        <v>179390</v>
      </c>
      <c r="DE9" s="681"/>
      <c r="DF9" s="681"/>
      <c r="DG9" s="681"/>
      <c r="DH9" s="681"/>
      <c r="DI9" s="681"/>
      <c r="DJ9" s="681"/>
      <c r="DK9" s="681"/>
      <c r="DL9" s="681"/>
      <c r="DM9" s="681"/>
      <c r="DN9" s="681"/>
      <c r="DO9" s="681"/>
      <c r="DP9" s="682"/>
      <c r="DQ9" s="686">
        <v>798167</v>
      </c>
      <c r="DR9" s="681"/>
      <c r="DS9" s="681"/>
      <c r="DT9" s="681"/>
      <c r="DU9" s="681"/>
      <c r="DV9" s="681"/>
      <c r="DW9" s="681"/>
      <c r="DX9" s="681"/>
      <c r="DY9" s="681"/>
      <c r="DZ9" s="681"/>
      <c r="EA9" s="681"/>
      <c r="EB9" s="681"/>
      <c r="EC9" s="726"/>
    </row>
    <row r="10" spans="2:143" ht="11.25" customHeight="1">
      <c r="B10" s="677" t="s">
        <v>244</v>
      </c>
      <c r="C10" s="678"/>
      <c r="D10" s="678"/>
      <c r="E10" s="678"/>
      <c r="F10" s="678"/>
      <c r="G10" s="678"/>
      <c r="H10" s="678"/>
      <c r="I10" s="678"/>
      <c r="J10" s="678"/>
      <c r="K10" s="678"/>
      <c r="L10" s="678"/>
      <c r="M10" s="678"/>
      <c r="N10" s="678"/>
      <c r="O10" s="678"/>
      <c r="P10" s="678"/>
      <c r="Q10" s="679"/>
      <c r="R10" s="680" t="s">
        <v>239</v>
      </c>
      <c r="S10" s="681"/>
      <c r="T10" s="681"/>
      <c r="U10" s="681"/>
      <c r="V10" s="681"/>
      <c r="W10" s="681"/>
      <c r="X10" s="681"/>
      <c r="Y10" s="682"/>
      <c r="Z10" s="713" t="s">
        <v>239</v>
      </c>
      <c r="AA10" s="713"/>
      <c r="AB10" s="713"/>
      <c r="AC10" s="713"/>
      <c r="AD10" s="714" t="s">
        <v>239</v>
      </c>
      <c r="AE10" s="714"/>
      <c r="AF10" s="714"/>
      <c r="AG10" s="714"/>
      <c r="AH10" s="714"/>
      <c r="AI10" s="714"/>
      <c r="AJ10" s="714"/>
      <c r="AK10" s="714"/>
      <c r="AL10" s="683" t="s">
        <v>239</v>
      </c>
      <c r="AM10" s="684"/>
      <c r="AN10" s="684"/>
      <c r="AO10" s="715"/>
      <c r="AP10" s="677" t="s">
        <v>245</v>
      </c>
      <c r="AQ10" s="678"/>
      <c r="AR10" s="678"/>
      <c r="AS10" s="678"/>
      <c r="AT10" s="678"/>
      <c r="AU10" s="678"/>
      <c r="AV10" s="678"/>
      <c r="AW10" s="678"/>
      <c r="AX10" s="678"/>
      <c r="AY10" s="678"/>
      <c r="AZ10" s="678"/>
      <c r="BA10" s="678"/>
      <c r="BB10" s="678"/>
      <c r="BC10" s="678"/>
      <c r="BD10" s="678"/>
      <c r="BE10" s="678"/>
      <c r="BF10" s="679"/>
      <c r="BG10" s="680">
        <v>13007</v>
      </c>
      <c r="BH10" s="681"/>
      <c r="BI10" s="681"/>
      <c r="BJ10" s="681"/>
      <c r="BK10" s="681"/>
      <c r="BL10" s="681"/>
      <c r="BM10" s="681"/>
      <c r="BN10" s="682"/>
      <c r="BO10" s="713">
        <v>2.5</v>
      </c>
      <c r="BP10" s="713"/>
      <c r="BQ10" s="713"/>
      <c r="BR10" s="713"/>
      <c r="BS10" s="686" t="s">
        <v>246</v>
      </c>
      <c r="BT10" s="681"/>
      <c r="BU10" s="681"/>
      <c r="BV10" s="681"/>
      <c r="BW10" s="681"/>
      <c r="BX10" s="681"/>
      <c r="BY10" s="681"/>
      <c r="BZ10" s="681"/>
      <c r="CA10" s="681"/>
      <c r="CB10" s="726"/>
      <c r="CD10" s="727" t="s">
        <v>247</v>
      </c>
      <c r="CE10" s="724"/>
      <c r="CF10" s="724"/>
      <c r="CG10" s="724"/>
      <c r="CH10" s="724"/>
      <c r="CI10" s="724"/>
      <c r="CJ10" s="724"/>
      <c r="CK10" s="724"/>
      <c r="CL10" s="724"/>
      <c r="CM10" s="724"/>
      <c r="CN10" s="724"/>
      <c r="CO10" s="724"/>
      <c r="CP10" s="724"/>
      <c r="CQ10" s="725"/>
      <c r="CR10" s="680">
        <v>16131</v>
      </c>
      <c r="CS10" s="681"/>
      <c r="CT10" s="681"/>
      <c r="CU10" s="681"/>
      <c r="CV10" s="681"/>
      <c r="CW10" s="681"/>
      <c r="CX10" s="681"/>
      <c r="CY10" s="682"/>
      <c r="CZ10" s="713">
        <v>0.2</v>
      </c>
      <c r="DA10" s="713"/>
      <c r="DB10" s="713"/>
      <c r="DC10" s="713"/>
      <c r="DD10" s="686" t="s">
        <v>239</v>
      </c>
      <c r="DE10" s="681"/>
      <c r="DF10" s="681"/>
      <c r="DG10" s="681"/>
      <c r="DH10" s="681"/>
      <c r="DI10" s="681"/>
      <c r="DJ10" s="681"/>
      <c r="DK10" s="681"/>
      <c r="DL10" s="681"/>
      <c r="DM10" s="681"/>
      <c r="DN10" s="681"/>
      <c r="DO10" s="681"/>
      <c r="DP10" s="682"/>
      <c r="DQ10" s="686">
        <v>131</v>
      </c>
      <c r="DR10" s="681"/>
      <c r="DS10" s="681"/>
      <c r="DT10" s="681"/>
      <c r="DU10" s="681"/>
      <c r="DV10" s="681"/>
      <c r="DW10" s="681"/>
      <c r="DX10" s="681"/>
      <c r="DY10" s="681"/>
      <c r="DZ10" s="681"/>
      <c r="EA10" s="681"/>
      <c r="EB10" s="681"/>
      <c r="EC10" s="726"/>
    </row>
    <row r="11" spans="2:143" ht="11.25" customHeight="1">
      <c r="B11" s="677" t="s">
        <v>248</v>
      </c>
      <c r="C11" s="678"/>
      <c r="D11" s="678"/>
      <c r="E11" s="678"/>
      <c r="F11" s="678"/>
      <c r="G11" s="678"/>
      <c r="H11" s="678"/>
      <c r="I11" s="678"/>
      <c r="J11" s="678"/>
      <c r="K11" s="678"/>
      <c r="L11" s="678"/>
      <c r="M11" s="678"/>
      <c r="N11" s="678"/>
      <c r="O11" s="678"/>
      <c r="P11" s="678"/>
      <c r="Q11" s="679"/>
      <c r="R11" s="680">
        <v>119456</v>
      </c>
      <c r="S11" s="681"/>
      <c r="T11" s="681"/>
      <c r="U11" s="681"/>
      <c r="V11" s="681"/>
      <c r="W11" s="681"/>
      <c r="X11" s="681"/>
      <c r="Y11" s="682"/>
      <c r="Z11" s="683">
        <v>1.5</v>
      </c>
      <c r="AA11" s="684"/>
      <c r="AB11" s="684"/>
      <c r="AC11" s="685"/>
      <c r="AD11" s="686">
        <v>119456</v>
      </c>
      <c r="AE11" s="681"/>
      <c r="AF11" s="681"/>
      <c r="AG11" s="681"/>
      <c r="AH11" s="681"/>
      <c r="AI11" s="681"/>
      <c r="AJ11" s="681"/>
      <c r="AK11" s="682"/>
      <c r="AL11" s="683">
        <v>3.4</v>
      </c>
      <c r="AM11" s="684"/>
      <c r="AN11" s="684"/>
      <c r="AO11" s="715"/>
      <c r="AP11" s="677" t="s">
        <v>249</v>
      </c>
      <c r="AQ11" s="678"/>
      <c r="AR11" s="678"/>
      <c r="AS11" s="678"/>
      <c r="AT11" s="678"/>
      <c r="AU11" s="678"/>
      <c r="AV11" s="678"/>
      <c r="AW11" s="678"/>
      <c r="AX11" s="678"/>
      <c r="AY11" s="678"/>
      <c r="AZ11" s="678"/>
      <c r="BA11" s="678"/>
      <c r="BB11" s="678"/>
      <c r="BC11" s="678"/>
      <c r="BD11" s="678"/>
      <c r="BE11" s="678"/>
      <c r="BF11" s="679"/>
      <c r="BG11" s="680">
        <v>25833</v>
      </c>
      <c r="BH11" s="681"/>
      <c r="BI11" s="681"/>
      <c r="BJ11" s="681"/>
      <c r="BK11" s="681"/>
      <c r="BL11" s="681"/>
      <c r="BM11" s="681"/>
      <c r="BN11" s="682"/>
      <c r="BO11" s="713">
        <v>4.9000000000000004</v>
      </c>
      <c r="BP11" s="713"/>
      <c r="BQ11" s="713"/>
      <c r="BR11" s="713"/>
      <c r="BS11" s="686">
        <v>5813</v>
      </c>
      <c r="BT11" s="681"/>
      <c r="BU11" s="681"/>
      <c r="BV11" s="681"/>
      <c r="BW11" s="681"/>
      <c r="BX11" s="681"/>
      <c r="BY11" s="681"/>
      <c r="BZ11" s="681"/>
      <c r="CA11" s="681"/>
      <c r="CB11" s="726"/>
      <c r="CD11" s="727" t="s">
        <v>250</v>
      </c>
      <c r="CE11" s="724"/>
      <c r="CF11" s="724"/>
      <c r="CG11" s="724"/>
      <c r="CH11" s="724"/>
      <c r="CI11" s="724"/>
      <c r="CJ11" s="724"/>
      <c r="CK11" s="724"/>
      <c r="CL11" s="724"/>
      <c r="CM11" s="724"/>
      <c r="CN11" s="724"/>
      <c r="CO11" s="724"/>
      <c r="CP11" s="724"/>
      <c r="CQ11" s="725"/>
      <c r="CR11" s="680">
        <v>531903</v>
      </c>
      <c r="CS11" s="681"/>
      <c r="CT11" s="681"/>
      <c r="CU11" s="681"/>
      <c r="CV11" s="681"/>
      <c r="CW11" s="681"/>
      <c r="CX11" s="681"/>
      <c r="CY11" s="682"/>
      <c r="CZ11" s="713">
        <v>6.8</v>
      </c>
      <c r="DA11" s="713"/>
      <c r="DB11" s="713"/>
      <c r="DC11" s="713"/>
      <c r="DD11" s="686">
        <v>361781</v>
      </c>
      <c r="DE11" s="681"/>
      <c r="DF11" s="681"/>
      <c r="DG11" s="681"/>
      <c r="DH11" s="681"/>
      <c r="DI11" s="681"/>
      <c r="DJ11" s="681"/>
      <c r="DK11" s="681"/>
      <c r="DL11" s="681"/>
      <c r="DM11" s="681"/>
      <c r="DN11" s="681"/>
      <c r="DO11" s="681"/>
      <c r="DP11" s="682"/>
      <c r="DQ11" s="686">
        <v>222628</v>
      </c>
      <c r="DR11" s="681"/>
      <c r="DS11" s="681"/>
      <c r="DT11" s="681"/>
      <c r="DU11" s="681"/>
      <c r="DV11" s="681"/>
      <c r="DW11" s="681"/>
      <c r="DX11" s="681"/>
      <c r="DY11" s="681"/>
      <c r="DZ11" s="681"/>
      <c r="EA11" s="681"/>
      <c r="EB11" s="681"/>
      <c r="EC11" s="726"/>
    </row>
    <row r="12" spans="2:143" ht="11.25" customHeight="1">
      <c r="B12" s="677" t="s">
        <v>251</v>
      </c>
      <c r="C12" s="678"/>
      <c r="D12" s="678"/>
      <c r="E12" s="678"/>
      <c r="F12" s="678"/>
      <c r="G12" s="678"/>
      <c r="H12" s="678"/>
      <c r="I12" s="678"/>
      <c r="J12" s="678"/>
      <c r="K12" s="678"/>
      <c r="L12" s="678"/>
      <c r="M12" s="678"/>
      <c r="N12" s="678"/>
      <c r="O12" s="678"/>
      <c r="P12" s="678"/>
      <c r="Q12" s="679"/>
      <c r="R12" s="680">
        <v>3517</v>
      </c>
      <c r="S12" s="681"/>
      <c r="T12" s="681"/>
      <c r="U12" s="681"/>
      <c r="V12" s="681"/>
      <c r="W12" s="681"/>
      <c r="X12" s="681"/>
      <c r="Y12" s="682"/>
      <c r="Z12" s="713">
        <v>0</v>
      </c>
      <c r="AA12" s="713"/>
      <c r="AB12" s="713"/>
      <c r="AC12" s="713"/>
      <c r="AD12" s="714">
        <v>3517</v>
      </c>
      <c r="AE12" s="714"/>
      <c r="AF12" s="714"/>
      <c r="AG12" s="714"/>
      <c r="AH12" s="714"/>
      <c r="AI12" s="714"/>
      <c r="AJ12" s="714"/>
      <c r="AK12" s="714"/>
      <c r="AL12" s="683">
        <v>0.1</v>
      </c>
      <c r="AM12" s="684"/>
      <c r="AN12" s="684"/>
      <c r="AO12" s="715"/>
      <c r="AP12" s="677" t="s">
        <v>252</v>
      </c>
      <c r="AQ12" s="678"/>
      <c r="AR12" s="678"/>
      <c r="AS12" s="678"/>
      <c r="AT12" s="678"/>
      <c r="AU12" s="678"/>
      <c r="AV12" s="678"/>
      <c r="AW12" s="678"/>
      <c r="AX12" s="678"/>
      <c r="AY12" s="678"/>
      <c r="AZ12" s="678"/>
      <c r="BA12" s="678"/>
      <c r="BB12" s="678"/>
      <c r="BC12" s="678"/>
      <c r="BD12" s="678"/>
      <c r="BE12" s="678"/>
      <c r="BF12" s="679"/>
      <c r="BG12" s="680">
        <v>196808</v>
      </c>
      <c r="BH12" s="681"/>
      <c r="BI12" s="681"/>
      <c r="BJ12" s="681"/>
      <c r="BK12" s="681"/>
      <c r="BL12" s="681"/>
      <c r="BM12" s="681"/>
      <c r="BN12" s="682"/>
      <c r="BO12" s="713">
        <v>37.299999999999997</v>
      </c>
      <c r="BP12" s="713"/>
      <c r="BQ12" s="713"/>
      <c r="BR12" s="713"/>
      <c r="BS12" s="686" t="s">
        <v>246</v>
      </c>
      <c r="BT12" s="681"/>
      <c r="BU12" s="681"/>
      <c r="BV12" s="681"/>
      <c r="BW12" s="681"/>
      <c r="BX12" s="681"/>
      <c r="BY12" s="681"/>
      <c r="BZ12" s="681"/>
      <c r="CA12" s="681"/>
      <c r="CB12" s="726"/>
      <c r="CD12" s="727" t="s">
        <v>253</v>
      </c>
      <c r="CE12" s="724"/>
      <c r="CF12" s="724"/>
      <c r="CG12" s="724"/>
      <c r="CH12" s="724"/>
      <c r="CI12" s="724"/>
      <c r="CJ12" s="724"/>
      <c r="CK12" s="724"/>
      <c r="CL12" s="724"/>
      <c r="CM12" s="724"/>
      <c r="CN12" s="724"/>
      <c r="CO12" s="724"/>
      <c r="CP12" s="724"/>
      <c r="CQ12" s="725"/>
      <c r="CR12" s="680">
        <v>331072</v>
      </c>
      <c r="CS12" s="681"/>
      <c r="CT12" s="681"/>
      <c r="CU12" s="681"/>
      <c r="CV12" s="681"/>
      <c r="CW12" s="681"/>
      <c r="CX12" s="681"/>
      <c r="CY12" s="682"/>
      <c r="CZ12" s="713">
        <v>4.2</v>
      </c>
      <c r="DA12" s="713"/>
      <c r="DB12" s="713"/>
      <c r="DC12" s="713"/>
      <c r="DD12" s="686">
        <v>143851</v>
      </c>
      <c r="DE12" s="681"/>
      <c r="DF12" s="681"/>
      <c r="DG12" s="681"/>
      <c r="DH12" s="681"/>
      <c r="DI12" s="681"/>
      <c r="DJ12" s="681"/>
      <c r="DK12" s="681"/>
      <c r="DL12" s="681"/>
      <c r="DM12" s="681"/>
      <c r="DN12" s="681"/>
      <c r="DO12" s="681"/>
      <c r="DP12" s="682"/>
      <c r="DQ12" s="686">
        <v>179513</v>
      </c>
      <c r="DR12" s="681"/>
      <c r="DS12" s="681"/>
      <c r="DT12" s="681"/>
      <c r="DU12" s="681"/>
      <c r="DV12" s="681"/>
      <c r="DW12" s="681"/>
      <c r="DX12" s="681"/>
      <c r="DY12" s="681"/>
      <c r="DZ12" s="681"/>
      <c r="EA12" s="681"/>
      <c r="EB12" s="681"/>
      <c r="EC12" s="726"/>
    </row>
    <row r="13" spans="2:143" ht="11.25" customHeight="1">
      <c r="B13" s="677" t="s">
        <v>254</v>
      </c>
      <c r="C13" s="678"/>
      <c r="D13" s="678"/>
      <c r="E13" s="678"/>
      <c r="F13" s="678"/>
      <c r="G13" s="678"/>
      <c r="H13" s="678"/>
      <c r="I13" s="678"/>
      <c r="J13" s="678"/>
      <c r="K13" s="678"/>
      <c r="L13" s="678"/>
      <c r="M13" s="678"/>
      <c r="N13" s="678"/>
      <c r="O13" s="678"/>
      <c r="P13" s="678"/>
      <c r="Q13" s="679"/>
      <c r="R13" s="680" t="s">
        <v>239</v>
      </c>
      <c r="S13" s="681"/>
      <c r="T13" s="681"/>
      <c r="U13" s="681"/>
      <c r="V13" s="681"/>
      <c r="W13" s="681"/>
      <c r="X13" s="681"/>
      <c r="Y13" s="682"/>
      <c r="Z13" s="713" t="s">
        <v>135</v>
      </c>
      <c r="AA13" s="713"/>
      <c r="AB13" s="713"/>
      <c r="AC13" s="713"/>
      <c r="AD13" s="714" t="s">
        <v>239</v>
      </c>
      <c r="AE13" s="714"/>
      <c r="AF13" s="714"/>
      <c r="AG13" s="714"/>
      <c r="AH13" s="714"/>
      <c r="AI13" s="714"/>
      <c r="AJ13" s="714"/>
      <c r="AK13" s="714"/>
      <c r="AL13" s="683" t="s">
        <v>239</v>
      </c>
      <c r="AM13" s="684"/>
      <c r="AN13" s="684"/>
      <c r="AO13" s="715"/>
      <c r="AP13" s="677" t="s">
        <v>255</v>
      </c>
      <c r="AQ13" s="678"/>
      <c r="AR13" s="678"/>
      <c r="AS13" s="678"/>
      <c r="AT13" s="678"/>
      <c r="AU13" s="678"/>
      <c r="AV13" s="678"/>
      <c r="AW13" s="678"/>
      <c r="AX13" s="678"/>
      <c r="AY13" s="678"/>
      <c r="AZ13" s="678"/>
      <c r="BA13" s="678"/>
      <c r="BB13" s="678"/>
      <c r="BC13" s="678"/>
      <c r="BD13" s="678"/>
      <c r="BE13" s="678"/>
      <c r="BF13" s="679"/>
      <c r="BG13" s="680">
        <v>185559</v>
      </c>
      <c r="BH13" s="681"/>
      <c r="BI13" s="681"/>
      <c r="BJ13" s="681"/>
      <c r="BK13" s="681"/>
      <c r="BL13" s="681"/>
      <c r="BM13" s="681"/>
      <c r="BN13" s="682"/>
      <c r="BO13" s="713">
        <v>35.200000000000003</v>
      </c>
      <c r="BP13" s="713"/>
      <c r="BQ13" s="713"/>
      <c r="BR13" s="713"/>
      <c r="BS13" s="686" t="s">
        <v>239</v>
      </c>
      <c r="BT13" s="681"/>
      <c r="BU13" s="681"/>
      <c r="BV13" s="681"/>
      <c r="BW13" s="681"/>
      <c r="BX13" s="681"/>
      <c r="BY13" s="681"/>
      <c r="BZ13" s="681"/>
      <c r="CA13" s="681"/>
      <c r="CB13" s="726"/>
      <c r="CD13" s="727" t="s">
        <v>256</v>
      </c>
      <c r="CE13" s="724"/>
      <c r="CF13" s="724"/>
      <c r="CG13" s="724"/>
      <c r="CH13" s="724"/>
      <c r="CI13" s="724"/>
      <c r="CJ13" s="724"/>
      <c r="CK13" s="724"/>
      <c r="CL13" s="724"/>
      <c r="CM13" s="724"/>
      <c r="CN13" s="724"/>
      <c r="CO13" s="724"/>
      <c r="CP13" s="724"/>
      <c r="CQ13" s="725"/>
      <c r="CR13" s="680">
        <v>545230</v>
      </c>
      <c r="CS13" s="681"/>
      <c r="CT13" s="681"/>
      <c r="CU13" s="681"/>
      <c r="CV13" s="681"/>
      <c r="CW13" s="681"/>
      <c r="CX13" s="681"/>
      <c r="CY13" s="682"/>
      <c r="CZ13" s="713">
        <v>6.9</v>
      </c>
      <c r="DA13" s="713"/>
      <c r="DB13" s="713"/>
      <c r="DC13" s="713"/>
      <c r="DD13" s="686">
        <v>396530</v>
      </c>
      <c r="DE13" s="681"/>
      <c r="DF13" s="681"/>
      <c r="DG13" s="681"/>
      <c r="DH13" s="681"/>
      <c r="DI13" s="681"/>
      <c r="DJ13" s="681"/>
      <c r="DK13" s="681"/>
      <c r="DL13" s="681"/>
      <c r="DM13" s="681"/>
      <c r="DN13" s="681"/>
      <c r="DO13" s="681"/>
      <c r="DP13" s="682"/>
      <c r="DQ13" s="686">
        <v>160851</v>
      </c>
      <c r="DR13" s="681"/>
      <c r="DS13" s="681"/>
      <c r="DT13" s="681"/>
      <c r="DU13" s="681"/>
      <c r="DV13" s="681"/>
      <c r="DW13" s="681"/>
      <c r="DX13" s="681"/>
      <c r="DY13" s="681"/>
      <c r="DZ13" s="681"/>
      <c r="EA13" s="681"/>
      <c r="EB13" s="681"/>
      <c r="EC13" s="726"/>
    </row>
    <row r="14" spans="2:143" ht="11.25" customHeight="1">
      <c r="B14" s="677" t="s">
        <v>257</v>
      </c>
      <c r="C14" s="678"/>
      <c r="D14" s="678"/>
      <c r="E14" s="678"/>
      <c r="F14" s="678"/>
      <c r="G14" s="678"/>
      <c r="H14" s="678"/>
      <c r="I14" s="678"/>
      <c r="J14" s="678"/>
      <c r="K14" s="678"/>
      <c r="L14" s="678"/>
      <c r="M14" s="678"/>
      <c r="N14" s="678"/>
      <c r="O14" s="678"/>
      <c r="P14" s="678"/>
      <c r="Q14" s="679"/>
      <c r="R14" s="680" t="s">
        <v>135</v>
      </c>
      <c r="S14" s="681"/>
      <c r="T14" s="681"/>
      <c r="U14" s="681"/>
      <c r="V14" s="681"/>
      <c r="W14" s="681"/>
      <c r="X14" s="681"/>
      <c r="Y14" s="682"/>
      <c r="Z14" s="713" t="s">
        <v>239</v>
      </c>
      <c r="AA14" s="713"/>
      <c r="AB14" s="713"/>
      <c r="AC14" s="713"/>
      <c r="AD14" s="714" t="s">
        <v>239</v>
      </c>
      <c r="AE14" s="714"/>
      <c r="AF14" s="714"/>
      <c r="AG14" s="714"/>
      <c r="AH14" s="714"/>
      <c r="AI14" s="714"/>
      <c r="AJ14" s="714"/>
      <c r="AK14" s="714"/>
      <c r="AL14" s="683" t="s">
        <v>135</v>
      </c>
      <c r="AM14" s="684"/>
      <c r="AN14" s="684"/>
      <c r="AO14" s="715"/>
      <c r="AP14" s="677" t="s">
        <v>258</v>
      </c>
      <c r="AQ14" s="678"/>
      <c r="AR14" s="678"/>
      <c r="AS14" s="678"/>
      <c r="AT14" s="678"/>
      <c r="AU14" s="678"/>
      <c r="AV14" s="678"/>
      <c r="AW14" s="678"/>
      <c r="AX14" s="678"/>
      <c r="AY14" s="678"/>
      <c r="AZ14" s="678"/>
      <c r="BA14" s="678"/>
      <c r="BB14" s="678"/>
      <c r="BC14" s="678"/>
      <c r="BD14" s="678"/>
      <c r="BE14" s="678"/>
      <c r="BF14" s="679"/>
      <c r="BG14" s="680">
        <v>16207</v>
      </c>
      <c r="BH14" s="681"/>
      <c r="BI14" s="681"/>
      <c r="BJ14" s="681"/>
      <c r="BK14" s="681"/>
      <c r="BL14" s="681"/>
      <c r="BM14" s="681"/>
      <c r="BN14" s="682"/>
      <c r="BO14" s="713">
        <v>3.1</v>
      </c>
      <c r="BP14" s="713"/>
      <c r="BQ14" s="713"/>
      <c r="BR14" s="713"/>
      <c r="BS14" s="686" t="s">
        <v>239</v>
      </c>
      <c r="BT14" s="681"/>
      <c r="BU14" s="681"/>
      <c r="BV14" s="681"/>
      <c r="BW14" s="681"/>
      <c r="BX14" s="681"/>
      <c r="BY14" s="681"/>
      <c r="BZ14" s="681"/>
      <c r="CA14" s="681"/>
      <c r="CB14" s="726"/>
      <c r="CD14" s="727" t="s">
        <v>259</v>
      </c>
      <c r="CE14" s="724"/>
      <c r="CF14" s="724"/>
      <c r="CG14" s="724"/>
      <c r="CH14" s="724"/>
      <c r="CI14" s="724"/>
      <c r="CJ14" s="724"/>
      <c r="CK14" s="724"/>
      <c r="CL14" s="724"/>
      <c r="CM14" s="724"/>
      <c r="CN14" s="724"/>
      <c r="CO14" s="724"/>
      <c r="CP14" s="724"/>
      <c r="CQ14" s="725"/>
      <c r="CR14" s="680">
        <v>338615</v>
      </c>
      <c r="CS14" s="681"/>
      <c r="CT14" s="681"/>
      <c r="CU14" s="681"/>
      <c r="CV14" s="681"/>
      <c r="CW14" s="681"/>
      <c r="CX14" s="681"/>
      <c r="CY14" s="682"/>
      <c r="CZ14" s="713">
        <v>4.3</v>
      </c>
      <c r="DA14" s="713"/>
      <c r="DB14" s="713"/>
      <c r="DC14" s="713"/>
      <c r="DD14" s="686">
        <v>68137</v>
      </c>
      <c r="DE14" s="681"/>
      <c r="DF14" s="681"/>
      <c r="DG14" s="681"/>
      <c r="DH14" s="681"/>
      <c r="DI14" s="681"/>
      <c r="DJ14" s="681"/>
      <c r="DK14" s="681"/>
      <c r="DL14" s="681"/>
      <c r="DM14" s="681"/>
      <c r="DN14" s="681"/>
      <c r="DO14" s="681"/>
      <c r="DP14" s="682"/>
      <c r="DQ14" s="686">
        <v>297115</v>
      </c>
      <c r="DR14" s="681"/>
      <c r="DS14" s="681"/>
      <c r="DT14" s="681"/>
      <c r="DU14" s="681"/>
      <c r="DV14" s="681"/>
      <c r="DW14" s="681"/>
      <c r="DX14" s="681"/>
      <c r="DY14" s="681"/>
      <c r="DZ14" s="681"/>
      <c r="EA14" s="681"/>
      <c r="EB14" s="681"/>
      <c r="EC14" s="726"/>
    </row>
    <row r="15" spans="2:143" ht="11.25" customHeight="1">
      <c r="B15" s="677" t="s">
        <v>260</v>
      </c>
      <c r="C15" s="678"/>
      <c r="D15" s="678"/>
      <c r="E15" s="678"/>
      <c r="F15" s="678"/>
      <c r="G15" s="678"/>
      <c r="H15" s="678"/>
      <c r="I15" s="678"/>
      <c r="J15" s="678"/>
      <c r="K15" s="678"/>
      <c r="L15" s="678"/>
      <c r="M15" s="678"/>
      <c r="N15" s="678"/>
      <c r="O15" s="678"/>
      <c r="P15" s="678"/>
      <c r="Q15" s="679"/>
      <c r="R15" s="680" t="s">
        <v>135</v>
      </c>
      <c r="S15" s="681"/>
      <c r="T15" s="681"/>
      <c r="U15" s="681"/>
      <c r="V15" s="681"/>
      <c r="W15" s="681"/>
      <c r="X15" s="681"/>
      <c r="Y15" s="682"/>
      <c r="Z15" s="713" t="s">
        <v>127</v>
      </c>
      <c r="AA15" s="713"/>
      <c r="AB15" s="713"/>
      <c r="AC15" s="713"/>
      <c r="AD15" s="714" t="s">
        <v>239</v>
      </c>
      <c r="AE15" s="714"/>
      <c r="AF15" s="714"/>
      <c r="AG15" s="714"/>
      <c r="AH15" s="714"/>
      <c r="AI15" s="714"/>
      <c r="AJ15" s="714"/>
      <c r="AK15" s="714"/>
      <c r="AL15" s="683" t="s">
        <v>239</v>
      </c>
      <c r="AM15" s="684"/>
      <c r="AN15" s="684"/>
      <c r="AO15" s="715"/>
      <c r="AP15" s="677" t="s">
        <v>261</v>
      </c>
      <c r="AQ15" s="678"/>
      <c r="AR15" s="678"/>
      <c r="AS15" s="678"/>
      <c r="AT15" s="678"/>
      <c r="AU15" s="678"/>
      <c r="AV15" s="678"/>
      <c r="AW15" s="678"/>
      <c r="AX15" s="678"/>
      <c r="AY15" s="678"/>
      <c r="AZ15" s="678"/>
      <c r="BA15" s="678"/>
      <c r="BB15" s="678"/>
      <c r="BC15" s="678"/>
      <c r="BD15" s="678"/>
      <c r="BE15" s="678"/>
      <c r="BF15" s="679"/>
      <c r="BG15" s="680">
        <v>38408</v>
      </c>
      <c r="BH15" s="681"/>
      <c r="BI15" s="681"/>
      <c r="BJ15" s="681"/>
      <c r="BK15" s="681"/>
      <c r="BL15" s="681"/>
      <c r="BM15" s="681"/>
      <c r="BN15" s="682"/>
      <c r="BO15" s="713">
        <v>7.3</v>
      </c>
      <c r="BP15" s="713"/>
      <c r="BQ15" s="713"/>
      <c r="BR15" s="713"/>
      <c r="BS15" s="686" t="s">
        <v>239</v>
      </c>
      <c r="BT15" s="681"/>
      <c r="BU15" s="681"/>
      <c r="BV15" s="681"/>
      <c r="BW15" s="681"/>
      <c r="BX15" s="681"/>
      <c r="BY15" s="681"/>
      <c r="BZ15" s="681"/>
      <c r="CA15" s="681"/>
      <c r="CB15" s="726"/>
      <c r="CD15" s="727" t="s">
        <v>262</v>
      </c>
      <c r="CE15" s="724"/>
      <c r="CF15" s="724"/>
      <c r="CG15" s="724"/>
      <c r="CH15" s="724"/>
      <c r="CI15" s="724"/>
      <c r="CJ15" s="724"/>
      <c r="CK15" s="724"/>
      <c r="CL15" s="724"/>
      <c r="CM15" s="724"/>
      <c r="CN15" s="724"/>
      <c r="CO15" s="724"/>
      <c r="CP15" s="724"/>
      <c r="CQ15" s="725"/>
      <c r="CR15" s="680">
        <v>990274</v>
      </c>
      <c r="CS15" s="681"/>
      <c r="CT15" s="681"/>
      <c r="CU15" s="681"/>
      <c r="CV15" s="681"/>
      <c r="CW15" s="681"/>
      <c r="CX15" s="681"/>
      <c r="CY15" s="682"/>
      <c r="CZ15" s="713">
        <v>12.6</v>
      </c>
      <c r="DA15" s="713"/>
      <c r="DB15" s="713"/>
      <c r="DC15" s="713"/>
      <c r="DD15" s="686">
        <v>447899</v>
      </c>
      <c r="DE15" s="681"/>
      <c r="DF15" s="681"/>
      <c r="DG15" s="681"/>
      <c r="DH15" s="681"/>
      <c r="DI15" s="681"/>
      <c r="DJ15" s="681"/>
      <c r="DK15" s="681"/>
      <c r="DL15" s="681"/>
      <c r="DM15" s="681"/>
      <c r="DN15" s="681"/>
      <c r="DO15" s="681"/>
      <c r="DP15" s="682"/>
      <c r="DQ15" s="686">
        <v>614868</v>
      </c>
      <c r="DR15" s="681"/>
      <c r="DS15" s="681"/>
      <c r="DT15" s="681"/>
      <c r="DU15" s="681"/>
      <c r="DV15" s="681"/>
      <c r="DW15" s="681"/>
      <c r="DX15" s="681"/>
      <c r="DY15" s="681"/>
      <c r="DZ15" s="681"/>
      <c r="EA15" s="681"/>
      <c r="EB15" s="681"/>
      <c r="EC15" s="726"/>
    </row>
    <row r="16" spans="2:143" ht="11.25" customHeight="1">
      <c r="B16" s="677" t="s">
        <v>263</v>
      </c>
      <c r="C16" s="678"/>
      <c r="D16" s="678"/>
      <c r="E16" s="678"/>
      <c r="F16" s="678"/>
      <c r="G16" s="678"/>
      <c r="H16" s="678"/>
      <c r="I16" s="678"/>
      <c r="J16" s="678"/>
      <c r="K16" s="678"/>
      <c r="L16" s="678"/>
      <c r="M16" s="678"/>
      <c r="N16" s="678"/>
      <c r="O16" s="678"/>
      <c r="P16" s="678"/>
      <c r="Q16" s="679"/>
      <c r="R16" s="680">
        <v>4967</v>
      </c>
      <c r="S16" s="681"/>
      <c r="T16" s="681"/>
      <c r="U16" s="681"/>
      <c r="V16" s="681"/>
      <c r="W16" s="681"/>
      <c r="X16" s="681"/>
      <c r="Y16" s="682"/>
      <c r="Z16" s="713">
        <v>0.1</v>
      </c>
      <c r="AA16" s="713"/>
      <c r="AB16" s="713"/>
      <c r="AC16" s="713"/>
      <c r="AD16" s="714">
        <v>4967</v>
      </c>
      <c r="AE16" s="714"/>
      <c r="AF16" s="714"/>
      <c r="AG16" s="714"/>
      <c r="AH16" s="714"/>
      <c r="AI16" s="714"/>
      <c r="AJ16" s="714"/>
      <c r="AK16" s="714"/>
      <c r="AL16" s="683">
        <v>0.1</v>
      </c>
      <c r="AM16" s="684"/>
      <c r="AN16" s="684"/>
      <c r="AO16" s="715"/>
      <c r="AP16" s="677" t="s">
        <v>264</v>
      </c>
      <c r="AQ16" s="678"/>
      <c r="AR16" s="678"/>
      <c r="AS16" s="678"/>
      <c r="AT16" s="678"/>
      <c r="AU16" s="678"/>
      <c r="AV16" s="678"/>
      <c r="AW16" s="678"/>
      <c r="AX16" s="678"/>
      <c r="AY16" s="678"/>
      <c r="AZ16" s="678"/>
      <c r="BA16" s="678"/>
      <c r="BB16" s="678"/>
      <c r="BC16" s="678"/>
      <c r="BD16" s="678"/>
      <c r="BE16" s="678"/>
      <c r="BF16" s="679"/>
      <c r="BG16" s="680" t="s">
        <v>246</v>
      </c>
      <c r="BH16" s="681"/>
      <c r="BI16" s="681"/>
      <c r="BJ16" s="681"/>
      <c r="BK16" s="681"/>
      <c r="BL16" s="681"/>
      <c r="BM16" s="681"/>
      <c r="BN16" s="682"/>
      <c r="BO16" s="713" t="s">
        <v>127</v>
      </c>
      <c r="BP16" s="713"/>
      <c r="BQ16" s="713"/>
      <c r="BR16" s="713"/>
      <c r="BS16" s="686" t="s">
        <v>239</v>
      </c>
      <c r="BT16" s="681"/>
      <c r="BU16" s="681"/>
      <c r="BV16" s="681"/>
      <c r="BW16" s="681"/>
      <c r="BX16" s="681"/>
      <c r="BY16" s="681"/>
      <c r="BZ16" s="681"/>
      <c r="CA16" s="681"/>
      <c r="CB16" s="726"/>
      <c r="CD16" s="727" t="s">
        <v>265</v>
      </c>
      <c r="CE16" s="724"/>
      <c r="CF16" s="724"/>
      <c r="CG16" s="724"/>
      <c r="CH16" s="724"/>
      <c r="CI16" s="724"/>
      <c r="CJ16" s="724"/>
      <c r="CK16" s="724"/>
      <c r="CL16" s="724"/>
      <c r="CM16" s="724"/>
      <c r="CN16" s="724"/>
      <c r="CO16" s="724"/>
      <c r="CP16" s="724"/>
      <c r="CQ16" s="725"/>
      <c r="CR16" s="680">
        <v>556009</v>
      </c>
      <c r="CS16" s="681"/>
      <c r="CT16" s="681"/>
      <c r="CU16" s="681"/>
      <c r="CV16" s="681"/>
      <c r="CW16" s="681"/>
      <c r="CX16" s="681"/>
      <c r="CY16" s="682"/>
      <c r="CZ16" s="713">
        <v>7.1</v>
      </c>
      <c r="DA16" s="713"/>
      <c r="DB16" s="713"/>
      <c r="DC16" s="713"/>
      <c r="DD16" s="686" t="s">
        <v>239</v>
      </c>
      <c r="DE16" s="681"/>
      <c r="DF16" s="681"/>
      <c r="DG16" s="681"/>
      <c r="DH16" s="681"/>
      <c r="DI16" s="681"/>
      <c r="DJ16" s="681"/>
      <c r="DK16" s="681"/>
      <c r="DL16" s="681"/>
      <c r="DM16" s="681"/>
      <c r="DN16" s="681"/>
      <c r="DO16" s="681"/>
      <c r="DP16" s="682"/>
      <c r="DQ16" s="686">
        <v>12446</v>
      </c>
      <c r="DR16" s="681"/>
      <c r="DS16" s="681"/>
      <c r="DT16" s="681"/>
      <c r="DU16" s="681"/>
      <c r="DV16" s="681"/>
      <c r="DW16" s="681"/>
      <c r="DX16" s="681"/>
      <c r="DY16" s="681"/>
      <c r="DZ16" s="681"/>
      <c r="EA16" s="681"/>
      <c r="EB16" s="681"/>
      <c r="EC16" s="726"/>
    </row>
    <row r="17" spans="2:133" ht="11.25" customHeight="1">
      <c r="B17" s="677" t="s">
        <v>266</v>
      </c>
      <c r="C17" s="678"/>
      <c r="D17" s="678"/>
      <c r="E17" s="678"/>
      <c r="F17" s="678"/>
      <c r="G17" s="678"/>
      <c r="H17" s="678"/>
      <c r="I17" s="678"/>
      <c r="J17" s="678"/>
      <c r="K17" s="678"/>
      <c r="L17" s="678"/>
      <c r="M17" s="678"/>
      <c r="N17" s="678"/>
      <c r="O17" s="678"/>
      <c r="P17" s="678"/>
      <c r="Q17" s="679"/>
      <c r="R17" s="680">
        <v>2165</v>
      </c>
      <c r="S17" s="681"/>
      <c r="T17" s="681"/>
      <c r="U17" s="681"/>
      <c r="V17" s="681"/>
      <c r="W17" s="681"/>
      <c r="X17" s="681"/>
      <c r="Y17" s="682"/>
      <c r="Z17" s="713">
        <v>0</v>
      </c>
      <c r="AA17" s="713"/>
      <c r="AB17" s="713"/>
      <c r="AC17" s="713"/>
      <c r="AD17" s="714">
        <v>2165</v>
      </c>
      <c r="AE17" s="714"/>
      <c r="AF17" s="714"/>
      <c r="AG17" s="714"/>
      <c r="AH17" s="714"/>
      <c r="AI17" s="714"/>
      <c r="AJ17" s="714"/>
      <c r="AK17" s="714"/>
      <c r="AL17" s="683">
        <v>0.1</v>
      </c>
      <c r="AM17" s="684"/>
      <c r="AN17" s="684"/>
      <c r="AO17" s="715"/>
      <c r="AP17" s="677" t="s">
        <v>267</v>
      </c>
      <c r="AQ17" s="678"/>
      <c r="AR17" s="678"/>
      <c r="AS17" s="678"/>
      <c r="AT17" s="678"/>
      <c r="AU17" s="678"/>
      <c r="AV17" s="678"/>
      <c r="AW17" s="678"/>
      <c r="AX17" s="678"/>
      <c r="AY17" s="678"/>
      <c r="AZ17" s="678"/>
      <c r="BA17" s="678"/>
      <c r="BB17" s="678"/>
      <c r="BC17" s="678"/>
      <c r="BD17" s="678"/>
      <c r="BE17" s="678"/>
      <c r="BF17" s="679"/>
      <c r="BG17" s="680" t="s">
        <v>246</v>
      </c>
      <c r="BH17" s="681"/>
      <c r="BI17" s="681"/>
      <c r="BJ17" s="681"/>
      <c r="BK17" s="681"/>
      <c r="BL17" s="681"/>
      <c r="BM17" s="681"/>
      <c r="BN17" s="682"/>
      <c r="BO17" s="713" t="s">
        <v>246</v>
      </c>
      <c r="BP17" s="713"/>
      <c r="BQ17" s="713"/>
      <c r="BR17" s="713"/>
      <c r="BS17" s="686" t="s">
        <v>239</v>
      </c>
      <c r="BT17" s="681"/>
      <c r="BU17" s="681"/>
      <c r="BV17" s="681"/>
      <c r="BW17" s="681"/>
      <c r="BX17" s="681"/>
      <c r="BY17" s="681"/>
      <c r="BZ17" s="681"/>
      <c r="CA17" s="681"/>
      <c r="CB17" s="726"/>
      <c r="CD17" s="727" t="s">
        <v>268</v>
      </c>
      <c r="CE17" s="724"/>
      <c r="CF17" s="724"/>
      <c r="CG17" s="724"/>
      <c r="CH17" s="724"/>
      <c r="CI17" s="724"/>
      <c r="CJ17" s="724"/>
      <c r="CK17" s="724"/>
      <c r="CL17" s="724"/>
      <c r="CM17" s="724"/>
      <c r="CN17" s="724"/>
      <c r="CO17" s="724"/>
      <c r="CP17" s="724"/>
      <c r="CQ17" s="725"/>
      <c r="CR17" s="680">
        <v>682319</v>
      </c>
      <c r="CS17" s="681"/>
      <c r="CT17" s="681"/>
      <c r="CU17" s="681"/>
      <c r="CV17" s="681"/>
      <c r="CW17" s="681"/>
      <c r="CX17" s="681"/>
      <c r="CY17" s="682"/>
      <c r="CZ17" s="713">
        <v>8.6999999999999993</v>
      </c>
      <c r="DA17" s="713"/>
      <c r="DB17" s="713"/>
      <c r="DC17" s="713"/>
      <c r="DD17" s="686" t="s">
        <v>246</v>
      </c>
      <c r="DE17" s="681"/>
      <c r="DF17" s="681"/>
      <c r="DG17" s="681"/>
      <c r="DH17" s="681"/>
      <c r="DI17" s="681"/>
      <c r="DJ17" s="681"/>
      <c r="DK17" s="681"/>
      <c r="DL17" s="681"/>
      <c r="DM17" s="681"/>
      <c r="DN17" s="681"/>
      <c r="DO17" s="681"/>
      <c r="DP17" s="682"/>
      <c r="DQ17" s="686">
        <v>646726</v>
      </c>
      <c r="DR17" s="681"/>
      <c r="DS17" s="681"/>
      <c r="DT17" s="681"/>
      <c r="DU17" s="681"/>
      <c r="DV17" s="681"/>
      <c r="DW17" s="681"/>
      <c r="DX17" s="681"/>
      <c r="DY17" s="681"/>
      <c r="DZ17" s="681"/>
      <c r="EA17" s="681"/>
      <c r="EB17" s="681"/>
      <c r="EC17" s="726"/>
    </row>
    <row r="18" spans="2:133" ht="11.25" customHeight="1">
      <c r="B18" s="677" t="s">
        <v>269</v>
      </c>
      <c r="C18" s="678"/>
      <c r="D18" s="678"/>
      <c r="E18" s="678"/>
      <c r="F18" s="678"/>
      <c r="G18" s="678"/>
      <c r="H18" s="678"/>
      <c r="I18" s="678"/>
      <c r="J18" s="678"/>
      <c r="K18" s="678"/>
      <c r="L18" s="678"/>
      <c r="M18" s="678"/>
      <c r="N18" s="678"/>
      <c r="O18" s="678"/>
      <c r="P18" s="678"/>
      <c r="Q18" s="679"/>
      <c r="R18" s="680">
        <v>3342</v>
      </c>
      <c r="S18" s="681"/>
      <c r="T18" s="681"/>
      <c r="U18" s="681"/>
      <c r="V18" s="681"/>
      <c r="W18" s="681"/>
      <c r="X18" s="681"/>
      <c r="Y18" s="682"/>
      <c r="Z18" s="713">
        <v>0</v>
      </c>
      <c r="AA18" s="713"/>
      <c r="AB18" s="713"/>
      <c r="AC18" s="713"/>
      <c r="AD18" s="714">
        <v>3342</v>
      </c>
      <c r="AE18" s="714"/>
      <c r="AF18" s="714"/>
      <c r="AG18" s="714"/>
      <c r="AH18" s="714"/>
      <c r="AI18" s="714"/>
      <c r="AJ18" s="714"/>
      <c r="AK18" s="714"/>
      <c r="AL18" s="683">
        <v>0.1</v>
      </c>
      <c r="AM18" s="684"/>
      <c r="AN18" s="684"/>
      <c r="AO18" s="715"/>
      <c r="AP18" s="677" t="s">
        <v>270</v>
      </c>
      <c r="AQ18" s="678"/>
      <c r="AR18" s="678"/>
      <c r="AS18" s="678"/>
      <c r="AT18" s="678"/>
      <c r="AU18" s="678"/>
      <c r="AV18" s="678"/>
      <c r="AW18" s="678"/>
      <c r="AX18" s="678"/>
      <c r="AY18" s="678"/>
      <c r="AZ18" s="678"/>
      <c r="BA18" s="678"/>
      <c r="BB18" s="678"/>
      <c r="BC18" s="678"/>
      <c r="BD18" s="678"/>
      <c r="BE18" s="678"/>
      <c r="BF18" s="679"/>
      <c r="BG18" s="680" t="s">
        <v>239</v>
      </c>
      <c r="BH18" s="681"/>
      <c r="BI18" s="681"/>
      <c r="BJ18" s="681"/>
      <c r="BK18" s="681"/>
      <c r="BL18" s="681"/>
      <c r="BM18" s="681"/>
      <c r="BN18" s="682"/>
      <c r="BO18" s="713" t="s">
        <v>246</v>
      </c>
      <c r="BP18" s="713"/>
      <c r="BQ18" s="713"/>
      <c r="BR18" s="713"/>
      <c r="BS18" s="686" t="s">
        <v>239</v>
      </c>
      <c r="BT18" s="681"/>
      <c r="BU18" s="681"/>
      <c r="BV18" s="681"/>
      <c r="BW18" s="681"/>
      <c r="BX18" s="681"/>
      <c r="BY18" s="681"/>
      <c r="BZ18" s="681"/>
      <c r="CA18" s="681"/>
      <c r="CB18" s="726"/>
      <c r="CD18" s="727" t="s">
        <v>271</v>
      </c>
      <c r="CE18" s="724"/>
      <c r="CF18" s="724"/>
      <c r="CG18" s="724"/>
      <c r="CH18" s="724"/>
      <c r="CI18" s="724"/>
      <c r="CJ18" s="724"/>
      <c r="CK18" s="724"/>
      <c r="CL18" s="724"/>
      <c r="CM18" s="724"/>
      <c r="CN18" s="724"/>
      <c r="CO18" s="724"/>
      <c r="CP18" s="724"/>
      <c r="CQ18" s="725"/>
      <c r="CR18" s="680" t="s">
        <v>127</v>
      </c>
      <c r="CS18" s="681"/>
      <c r="CT18" s="681"/>
      <c r="CU18" s="681"/>
      <c r="CV18" s="681"/>
      <c r="CW18" s="681"/>
      <c r="CX18" s="681"/>
      <c r="CY18" s="682"/>
      <c r="CZ18" s="713" t="s">
        <v>239</v>
      </c>
      <c r="DA18" s="713"/>
      <c r="DB18" s="713"/>
      <c r="DC18" s="713"/>
      <c r="DD18" s="686" t="s">
        <v>239</v>
      </c>
      <c r="DE18" s="681"/>
      <c r="DF18" s="681"/>
      <c r="DG18" s="681"/>
      <c r="DH18" s="681"/>
      <c r="DI18" s="681"/>
      <c r="DJ18" s="681"/>
      <c r="DK18" s="681"/>
      <c r="DL18" s="681"/>
      <c r="DM18" s="681"/>
      <c r="DN18" s="681"/>
      <c r="DO18" s="681"/>
      <c r="DP18" s="682"/>
      <c r="DQ18" s="686" t="s">
        <v>135</v>
      </c>
      <c r="DR18" s="681"/>
      <c r="DS18" s="681"/>
      <c r="DT18" s="681"/>
      <c r="DU18" s="681"/>
      <c r="DV18" s="681"/>
      <c r="DW18" s="681"/>
      <c r="DX18" s="681"/>
      <c r="DY18" s="681"/>
      <c r="DZ18" s="681"/>
      <c r="EA18" s="681"/>
      <c r="EB18" s="681"/>
      <c r="EC18" s="726"/>
    </row>
    <row r="19" spans="2:133" ht="11.25" customHeight="1">
      <c r="B19" s="677" t="s">
        <v>272</v>
      </c>
      <c r="C19" s="678"/>
      <c r="D19" s="678"/>
      <c r="E19" s="678"/>
      <c r="F19" s="678"/>
      <c r="G19" s="678"/>
      <c r="H19" s="678"/>
      <c r="I19" s="678"/>
      <c r="J19" s="678"/>
      <c r="K19" s="678"/>
      <c r="L19" s="678"/>
      <c r="M19" s="678"/>
      <c r="N19" s="678"/>
      <c r="O19" s="678"/>
      <c r="P19" s="678"/>
      <c r="Q19" s="679"/>
      <c r="R19" s="680">
        <v>1108</v>
      </c>
      <c r="S19" s="681"/>
      <c r="T19" s="681"/>
      <c r="U19" s="681"/>
      <c r="V19" s="681"/>
      <c r="W19" s="681"/>
      <c r="X19" s="681"/>
      <c r="Y19" s="682"/>
      <c r="Z19" s="713">
        <v>0</v>
      </c>
      <c r="AA19" s="713"/>
      <c r="AB19" s="713"/>
      <c r="AC19" s="713"/>
      <c r="AD19" s="714">
        <v>1108</v>
      </c>
      <c r="AE19" s="714"/>
      <c r="AF19" s="714"/>
      <c r="AG19" s="714"/>
      <c r="AH19" s="714"/>
      <c r="AI19" s="714"/>
      <c r="AJ19" s="714"/>
      <c r="AK19" s="714"/>
      <c r="AL19" s="683">
        <v>0</v>
      </c>
      <c r="AM19" s="684"/>
      <c r="AN19" s="684"/>
      <c r="AO19" s="715"/>
      <c r="AP19" s="677" t="s">
        <v>273</v>
      </c>
      <c r="AQ19" s="678"/>
      <c r="AR19" s="678"/>
      <c r="AS19" s="678"/>
      <c r="AT19" s="678"/>
      <c r="AU19" s="678"/>
      <c r="AV19" s="678"/>
      <c r="AW19" s="678"/>
      <c r="AX19" s="678"/>
      <c r="AY19" s="678"/>
      <c r="AZ19" s="678"/>
      <c r="BA19" s="678"/>
      <c r="BB19" s="678"/>
      <c r="BC19" s="678"/>
      <c r="BD19" s="678"/>
      <c r="BE19" s="678"/>
      <c r="BF19" s="679"/>
      <c r="BG19" s="680">
        <v>1165</v>
      </c>
      <c r="BH19" s="681"/>
      <c r="BI19" s="681"/>
      <c r="BJ19" s="681"/>
      <c r="BK19" s="681"/>
      <c r="BL19" s="681"/>
      <c r="BM19" s="681"/>
      <c r="BN19" s="682"/>
      <c r="BO19" s="713">
        <v>0.2</v>
      </c>
      <c r="BP19" s="713"/>
      <c r="BQ19" s="713"/>
      <c r="BR19" s="713"/>
      <c r="BS19" s="686" t="s">
        <v>239</v>
      </c>
      <c r="BT19" s="681"/>
      <c r="BU19" s="681"/>
      <c r="BV19" s="681"/>
      <c r="BW19" s="681"/>
      <c r="BX19" s="681"/>
      <c r="BY19" s="681"/>
      <c r="BZ19" s="681"/>
      <c r="CA19" s="681"/>
      <c r="CB19" s="726"/>
      <c r="CD19" s="727" t="s">
        <v>274</v>
      </c>
      <c r="CE19" s="724"/>
      <c r="CF19" s="724"/>
      <c r="CG19" s="724"/>
      <c r="CH19" s="724"/>
      <c r="CI19" s="724"/>
      <c r="CJ19" s="724"/>
      <c r="CK19" s="724"/>
      <c r="CL19" s="724"/>
      <c r="CM19" s="724"/>
      <c r="CN19" s="724"/>
      <c r="CO19" s="724"/>
      <c r="CP19" s="724"/>
      <c r="CQ19" s="725"/>
      <c r="CR19" s="680" t="s">
        <v>239</v>
      </c>
      <c r="CS19" s="681"/>
      <c r="CT19" s="681"/>
      <c r="CU19" s="681"/>
      <c r="CV19" s="681"/>
      <c r="CW19" s="681"/>
      <c r="CX19" s="681"/>
      <c r="CY19" s="682"/>
      <c r="CZ19" s="713" t="s">
        <v>239</v>
      </c>
      <c r="DA19" s="713"/>
      <c r="DB19" s="713"/>
      <c r="DC19" s="713"/>
      <c r="DD19" s="686" t="s">
        <v>239</v>
      </c>
      <c r="DE19" s="681"/>
      <c r="DF19" s="681"/>
      <c r="DG19" s="681"/>
      <c r="DH19" s="681"/>
      <c r="DI19" s="681"/>
      <c r="DJ19" s="681"/>
      <c r="DK19" s="681"/>
      <c r="DL19" s="681"/>
      <c r="DM19" s="681"/>
      <c r="DN19" s="681"/>
      <c r="DO19" s="681"/>
      <c r="DP19" s="682"/>
      <c r="DQ19" s="686" t="s">
        <v>239</v>
      </c>
      <c r="DR19" s="681"/>
      <c r="DS19" s="681"/>
      <c r="DT19" s="681"/>
      <c r="DU19" s="681"/>
      <c r="DV19" s="681"/>
      <c r="DW19" s="681"/>
      <c r="DX19" s="681"/>
      <c r="DY19" s="681"/>
      <c r="DZ19" s="681"/>
      <c r="EA19" s="681"/>
      <c r="EB19" s="681"/>
      <c r="EC19" s="726"/>
    </row>
    <row r="20" spans="2:133" ht="11.25" customHeight="1">
      <c r="B20" s="677" t="s">
        <v>275</v>
      </c>
      <c r="C20" s="678"/>
      <c r="D20" s="678"/>
      <c r="E20" s="678"/>
      <c r="F20" s="678"/>
      <c r="G20" s="678"/>
      <c r="H20" s="678"/>
      <c r="I20" s="678"/>
      <c r="J20" s="678"/>
      <c r="K20" s="678"/>
      <c r="L20" s="678"/>
      <c r="M20" s="678"/>
      <c r="N20" s="678"/>
      <c r="O20" s="678"/>
      <c r="P20" s="678"/>
      <c r="Q20" s="679"/>
      <c r="R20" s="680">
        <v>1871</v>
      </c>
      <c r="S20" s="681"/>
      <c r="T20" s="681"/>
      <c r="U20" s="681"/>
      <c r="V20" s="681"/>
      <c r="W20" s="681"/>
      <c r="X20" s="681"/>
      <c r="Y20" s="682"/>
      <c r="Z20" s="713">
        <v>0</v>
      </c>
      <c r="AA20" s="713"/>
      <c r="AB20" s="713"/>
      <c r="AC20" s="713"/>
      <c r="AD20" s="714">
        <v>1871</v>
      </c>
      <c r="AE20" s="714"/>
      <c r="AF20" s="714"/>
      <c r="AG20" s="714"/>
      <c r="AH20" s="714"/>
      <c r="AI20" s="714"/>
      <c r="AJ20" s="714"/>
      <c r="AK20" s="714"/>
      <c r="AL20" s="683">
        <v>0.1</v>
      </c>
      <c r="AM20" s="684"/>
      <c r="AN20" s="684"/>
      <c r="AO20" s="715"/>
      <c r="AP20" s="677" t="s">
        <v>276</v>
      </c>
      <c r="AQ20" s="678"/>
      <c r="AR20" s="678"/>
      <c r="AS20" s="678"/>
      <c r="AT20" s="678"/>
      <c r="AU20" s="678"/>
      <c r="AV20" s="678"/>
      <c r="AW20" s="678"/>
      <c r="AX20" s="678"/>
      <c r="AY20" s="678"/>
      <c r="AZ20" s="678"/>
      <c r="BA20" s="678"/>
      <c r="BB20" s="678"/>
      <c r="BC20" s="678"/>
      <c r="BD20" s="678"/>
      <c r="BE20" s="678"/>
      <c r="BF20" s="679"/>
      <c r="BG20" s="680">
        <v>1165</v>
      </c>
      <c r="BH20" s="681"/>
      <c r="BI20" s="681"/>
      <c r="BJ20" s="681"/>
      <c r="BK20" s="681"/>
      <c r="BL20" s="681"/>
      <c r="BM20" s="681"/>
      <c r="BN20" s="682"/>
      <c r="BO20" s="713">
        <v>0.2</v>
      </c>
      <c r="BP20" s="713"/>
      <c r="BQ20" s="713"/>
      <c r="BR20" s="713"/>
      <c r="BS20" s="686" t="s">
        <v>239</v>
      </c>
      <c r="BT20" s="681"/>
      <c r="BU20" s="681"/>
      <c r="BV20" s="681"/>
      <c r="BW20" s="681"/>
      <c r="BX20" s="681"/>
      <c r="BY20" s="681"/>
      <c r="BZ20" s="681"/>
      <c r="CA20" s="681"/>
      <c r="CB20" s="726"/>
      <c r="CD20" s="727" t="s">
        <v>277</v>
      </c>
      <c r="CE20" s="724"/>
      <c r="CF20" s="724"/>
      <c r="CG20" s="724"/>
      <c r="CH20" s="724"/>
      <c r="CI20" s="724"/>
      <c r="CJ20" s="724"/>
      <c r="CK20" s="724"/>
      <c r="CL20" s="724"/>
      <c r="CM20" s="724"/>
      <c r="CN20" s="724"/>
      <c r="CO20" s="724"/>
      <c r="CP20" s="724"/>
      <c r="CQ20" s="725"/>
      <c r="CR20" s="680">
        <v>7865527</v>
      </c>
      <c r="CS20" s="681"/>
      <c r="CT20" s="681"/>
      <c r="CU20" s="681"/>
      <c r="CV20" s="681"/>
      <c r="CW20" s="681"/>
      <c r="CX20" s="681"/>
      <c r="CY20" s="682"/>
      <c r="CZ20" s="713">
        <v>100</v>
      </c>
      <c r="DA20" s="713"/>
      <c r="DB20" s="713"/>
      <c r="DC20" s="713"/>
      <c r="DD20" s="686">
        <v>2385493</v>
      </c>
      <c r="DE20" s="681"/>
      <c r="DF20" s="681"/>
      <c r="DG20" s="681"/>
      <c r="DH20" s="681"/>
      <c r="DI20" s="681"/>
      <c r="DJ20" s="681"/>
      <c r="DK20" s="681"/>
      <c r="DL20" s="681"/>
      <c r="DM20" s="681"/>
      <c r="DN20" s="681"/>
      <c r="DO20" s="681"/>
      <c r="DP20" s="682"/>
      <c r="DQ20" s="686">
        <v>4244236</v>
      </c>
      <c r="DR20" s="681"/>
      <c r="DS20" s="681"/>
      <c r="DT20" s="681"/>
      <c r="DU20" s="681"/>
      <c r="DV20" s="681"/>
      <c r="DW20" s="681"/>
      <c r="DX20" s="681"/>
      <c r="DY20" s="681"/>
      <c r="DZ20" s="681"/>
      <c r="EA20" s="681"/>
      <c r="EB20" s="681"/>
      <c r="EC20" s="726"/>
    </row>
    <row r="21" spans="2:133" ht="11.25" customHeight="1">
      <c r="B21" s="677" t="s">
        <v>278</v>
      </c>
      <c r="C21" s="678"/>
      <c r="D21" s="678"/>
      <c r="E21" s="678"/>
      <c r="F21" s="678"/>
      <c r="G21" s="678"/>
      <c r="H21" s="678"/>
      <c r="I21" s="678"/>
      <c r="J21" s="678"/>
      <c r="K21" s="678"/>
      <c r="L21" s="678"/>
      <c r="M21" s="678"/>
      <c r="N21" s="678"/>
      <c r="O21" s="678"/>
      <c r="P21" s="678"/>
      <c r="Q21" s="679"/>
      <c r="R21" s="680">
        <v>363</v>
      </c>
      <c r="S21" s="681"/>
      <c r="T21" s="681"/>
      <c r="U21" s="681"/>
      <c r="V21" s="681"/>
      <c r="W21" s="681"/>
      <c r="X21" s="681"/>
      <c r="Y21" s="682"/>
      <c r="Z21" s="713">
        <v>0</v>
      </c>
      <c r="AA21" s="713"/>
      <c r="AB21" s="713"/>
      <c r="AC21" s="713"/>
      <c r="AD21" s="714">
        <v>363</v>
      </c>
      <c r="AE21" s="714"/>
      <c r="AF21" s="714"/>
      <c r="AG21" s="714"/>
      <c r="AH21" s="714"/>
      <c r="AI21" s="714"/>
      <c r="AJ21" s="714"/>
      <c r="AK21" s="714"/>
      <c r="AL21" s="683">
        <v>0</v>
      </c>
      <c r="AM21" s="684"/>
      <c r="AN21" s="684"/>
      <c r="AO21" s="715"/>
      <c r="AP21" s="775" t="s">
        <v>279</v>
      </c>
      <c r="AQ21" s="782"/>
      <c r="AR21" s="782"/>
      <c r="AS21" s="782"/>
      <c r="AT21" s="782"/>
      <c r="AU21" s="782"/>
      <c r="AV21" s="782"/>
      <c r="AW21" s="782"/>
      <c r="AX21" s="782"/>
      <c r="AY21" s="782"/>
      <c r="AZ21" s="782"/>
      <c r="BA21" s="782"/>
      <c r="BB21" s="782"/>
      <c r="BC21" s="782"/>
      <c r="BD21" s="782"/>
      <c r="BE21" s="782"/>
      <c r="BF21" s="777"/>
      <c r="BG21" s="680">
        <v>1165</v>
      </c>
      <c r="BH21" s="681"/>
      <c r="BI21" s="681"/>
      <c r="BJ21" s="681"/>
      <c r="BK21" s="681"/>
      <c r="BL21" s="681"/>
      <c r="BM21" s="681"/>
      <c r="BN21" s="682"/>
      <c r="BO21" s="713">
        <v>0.2</v>
      </c>
      <c r="BP21" s="713"/>
      <c r="BQ21" s="713"/>
      <c r="BR21" s="713"/>
      <c r="BS21" s="686" t="s">
        <v>239</v>
      </c>
      <c r="BT21" s="681"/>
      <c r="BU21" s="681"/>
      <c r="BV21" s="681"/>
      <c r="BW21" s="681"/>
      <c r="BX21" s="681"/>
      <c r="BY21" s="681"/>
      <c r="BZ21" s="681"/>
      <c r="CA21" s="681"/>
      <c r="CB21" s="726"/>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280</v>
      </c>
      <c r="C22" s="678"/>
      <c r="D22" s="678"/>
      <c r="E22" s="678"/>
      <c r="F22" s="678"/>
      <c r="G22" s="678"/>
      <c r="H22" s="678"/>
      <c r="I22" s="678"/>
      <c r="J22" s="678"/>
      <c r="K22" s="678"/>
      <c r="L22" s="678"/>
      <c r="M22" s="678"/>
      <c r="N22" s="678"/>
      <c r="O22" s="678"/>
      <c r="P22" s="678"/>
      <c r="Q22" s="679"/>
      <c r="R22" s="680">
        <v>3006456</v>
      </c>
      <c r="S22" s="681"/>
      <c r="T22" s="681"/>
      <c r="U22" s="681"/>
      <c r="V22" s="681"/>
      <c r="W22" s="681"/>
      <c r="X22" s="681"/>
      <c r="Y22" s="682"/>
      <c r="Z22" s="713">
        <v>37.9</v>
      </c>
      <c r="AA22" s="713"/>
      <c r="AB22" s="713"/>
      <c r="AC22" s="713"/>
      <c r="AD22" s="714">
        <v>2689594</v>
      </c>
      <c r="AE22" s="714"/>
      <c r="AF22" s="714"/>
      <c r="AG22" s="714"/>
      <c r="AH22" s="714"/>
      <c r="AI22" s="714"/>
      <c r="AJ22" s="714"/>
      <c r="AK22" s="714"/>
      <c r="AL22" s="683">
        <v>76.5</v>
      </c>
      <c r="AM22" s="684"/>
      <c r="AN22" s="684"/>
      <c r="AO22" s="715"/>
      <c r="AP22" s="775" t="s">
        <v>281</v>
      </c>
      <c r="AQ22" s="782"/>
      <c r="AR22" s="782"/>
      <c r="AS22" s="782"/>
      <c r="AT22" s="782"/>
      <c r="AU22" s="782"/>
      <c r="AV22" s="782"/>
      <c r="AW22" s="782"/>
      <c r="AX22" s="782"/>
      <c r="AY22" s="782"/>
      <c r="AZ22" s="782"/>
      <c r="BA22" s="782"/>
      <c r="BB22" s="782"/>
      <c r="BC22" s="782"/>
      <c r="BD22" s="782"/>
      <c r="BE22" s="782"/>
      <c r="BF22" s="777"/>
      <c r="BG22" s="680" t="s">
        <v>239</v>
      </c>
      <c r="BH22" s="681"/>
      <c r="BI22" s="681"/>
      <c r="BJ22" s="681"/>
      <c r="BK22" s="681"/>
      <c r="BL22" s="681"/>
      <c r="BM22" s="681"/>
      <c r="BN22" s="682"/>
      <c r="BO22" s="713" t="s">
        <v>239</v>
      </c>
      <c r="BP22" s="713"/>
      <c r="BQ22" s="713"/>
      <c r="BR22" s="713"/>
      <c r="BS22" s="686" t="s">
        <v>246</v>
      </c>
      <c r="BT22" s="681"/>
      <c r="BU22" s="681"/>
      <c r="BV22" s="681"/>
      <c r="BW22" s="681"/>
      <c r="BX22" s="681"/>
      <c r="BY22" s="681"/>
      <c r="BZ22" s="681"/>
      <c r="CA22" s="681"/>
      <c r="CB22" s="726"/>
      <c r="CD22" s="784" t="s">
        <v>282</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283</v>
      </c>
      <c r="C23" s="678"/>
      <c r="D23" s="678"/>
      <c r="E23" s="678"/>
      <c r="F23" s="678"/>
      <c r="G23" s="678"/>
      <c r="H23" s="678"/>
      <c r="I23" s="678"/>
      <c r="J23" s="678"/>
      <c r="K23" s="678"/>
      <c r="L23" s="678"/>
      <c r="M23" s="678"/>
      <c r="N23" s="678"/>
      <c r="O23" s="678"/>
      <c r="P23" s="678"/>
      <c r="Q23" s="679"/>
      <c r="R23" s="680">
        <v>2689594</v>
      </c>
      <c r="S23" s="681"/>
      <c r="T23" s="681"/>
      <c r="U23" s="681"/>
      <c r="V23" s="681"/>
      <c r="W23" s="681"/>
      <c r="X23" s="681"/>
      <c r="Y23" s="682"/>
      <c r="Z23" s="713">
        <v>33.9</v>
      </c>
      <c r="AA23" s="713"/>
      <c r="AB23" s="713"/>
      <c r="AC23" s="713"/>
      <c r="AD23" s="714">
        <v>2689594</v>
      </c>
      <c r="AE23" s="714"/>
      <c r="AF23" s="714"/>
      <c r="AG23" s="714"/>
      <c r="AH23" s="714"/>
      <c r="AI23" s="714"/>
      <c r="AJ23" s="714"/>
      <c r="AK23" s="714"/>
      <c r="AL23" s="683">
        <v>76.5</v>
      </c>
      <c r="AM23" s="684"/>
      <c r="AN23" s="684"/>
      <c r="AO23" s="715"/>
      <c r="AP23" s="775" t="s">
        <v>284</v>
      </c>
      <c r="AQ23" s="782"/>
      <c r="AR23" s="782"/>
      <c r="AS23" s="782"/>
      <c r="AT23" s="782"/>
      <c r="AU23" s="782"/>
      <c r="AV23" s="782"/>
      <c r="AW23" s="782"/>
      <c r="AX23" s="782"/>
      <c r="AY23" s="782"/>
      <c r="AZ23" s="782"/>
      <c r="BA23" s="782"/>
      <c r="BB23" s="782"/>
      <c r="BC23" s="782"/>
      <c r="BD23" s="782"/>
      <c r="BE23" s="782"/>
      <c r="BF23" s="777"/>
      <c r="BG23" s="680" t="s">
        <v>135</v>
      </c>
      <c r="BH23" s="681"/>
      <c r="BI23" s="681"/>
      <c r="BJ23" s="681"/>
      <c r="BK23" s="681"/>
      <c r="BL23" s="681"/>
      <c r="BM23" s="681"/>
      <c r="BN23" s="682"/>
      <c r="BO23" s="713" t="s">
        <v>135</v>
      </c>
      <c r="BP23" s="713"/>
      <c r="BQ23" s="713"/>
      <c r="BR23" s="713"/>
      <c r="BS23" s="686" t="s">
        <v>239</v>
      </c>
      <c r="BT23" s="681"/>
      <c r="BU23" s="681"/>
      <c r="BV23" s="681"/>
      <c r="BW23" s="681"/>
      <c r="BX23" s="681"/>
      <c r="BY23" s="681"/>
      <c r="BZ23" s="681"/>
      <c r="CA23" s="681"/>
      <c r="CB23" s="726"/>
      <c r="CD23" s="784" t="s">
        <v>222</v>
      </c>
      <c r="CE23" s="785"/>
      <c r="CF23" s="785"/>
      <c r="CG23" s="785"/>
      <c r="CH23" s="785"/>
      <c r="CI23" s="785"/>
      <c r="CJ23" s="785"/>
      <c r="CK23" s="785"/>
      <c r="CL23" s="785"/>
      <c r="CM23" s="785"/>
      <c r="CN23" s="785"/>
      <c r="CO23" s="785"/>
      <c r="CP23" s="785"/>
      <c r="CQ23" s="786"/>
      <c r="CR23" s="784" t="s">
        <v>285</v>
      </c>
      <c r="CS23" s="785"/>
      <c r="CT23" s="785"/>
      <c r="CU23" s="785"/>
      <c r="CV23" s="785"/>
      <c r="CW23" s="785"/>
      <c r="CX23" s="785"/>
      <c r="CY23" s="786"/>
      <c r="CZ23" s="784" t="s">
        <v>286</v>
      </c>
      <c r="DA23" s="785"/>
      <c r="DB23" s="785"/>
      <c r="DC23" s="786"/>
      <c r="DD23" s="784" t="s">
        <v>287</v>
      </c>
      <c r="DE23" s="785"/>
      <c r="DF23" s="785"/>
      <c r="DG23" s="785"/>
      <c r="DH23" s="785"/>
      <c r="DI23" s="785"/>
      <c r="DJ23" s="785"/>
      <c r="DK23" s="786"/>
      <c r="DL23" s="793" t="s">
        <v>288</v>
      </c>
      <c r="DM23" s="794"/>
      <c r="DN23" s="794"/>
      <c r="DO23" s="794"/>
      <c r="DP23" s="794"/>
      <c r="DQ23" s="794"/>
      <c r="DR23" s="794"/>
      <c r="DS23" s="794"/>
      <c r="DT23" s="794"/>
      <c r="DU23" s="794"/>
      <c r="DV23" s="795"/>
      <c r="DW23" s="784" t="s">
        <v>289</v>
      </c>
      <c r="DX23" s="785"/>
      <c r="DY23" s="785"/>
      <c r="DZ23" s="785"/>
      <c r="EA23" s="785"/>
      <c r="EB23" s="785"/>
      <c r="EC23" s="786"/>
    </row>
    <row r="24" spans="2:133" ht="11.25" customHeight="1">
      <c r="B24" s="677" t="s">
        <v>290</v>
      </c>
      <c r="C24" s="678"/>
      <c r="D24" s="678"/>
      <c r="E24" s="678"/>
      <c r="F24" s="678"/>
      <c r="G24" s="678"/>
      <c r="H24" s="678"/>
      <c r="I24" s="678"/>
      <c r="J24" s="678"/>
      <c r="K24" s="678"/>
      <c r="L24" s="678"/>
      <c r="M24" s="678"/>
      <c r="N24" s="678"/>
      <c r="O24" s="678"/>
      <c r="P24" s="678"/>
      <c r="Q24" s="679"/>
      <c r="R24" s="680">
        <v>316862</v>
      </c>
      <c r="S24" s="681"/>
      <c r="T24" s="681"/>
      <c r="U24" s="681"/>
      <c r="V24" s="681"/>
      <c r="W24" s="681"/>
      <c r="X24" s="681"/>
      <c r="Y24" s="682"/>
      <c r="Z24" s="713">
        <v>4</v>
      </c>
      <c r="AA24" s="713"/>
      <c r="AB24" s="713"/>
      <c r="AC24" s="713"/>
      <c r="AD24" s="714" t="s">
        <v>239</v>
      </c>
      <c r="AE24" s="714"/>
      <c r="AF24" s="714"/>
      <c r="AG24" s="714"/>
      <c r="AH24" s="714"/>
      <c r="AI24" s="714"/>
      <c r="AJ24" s="714"/>
      <c r="AK24" s="714"/>
      <c r="AL24" s="683" t="s">
        <v>127</v>
      </c>
      <c r="AM24" s="684"/>
      <c r="AN24" s="684"/>
      <c r="AO24" s="715"/>
      <c r="AP24" s="775" t="s">
        <v>291</v>
      </c>
      <c r="AQ24" s="782"/>
      <c r="AR24" s="782"/>
      <c r="AS24" s="782"/>
      <c r="AT24" s="782"/>
      <c r="AU24" s="782"/>
      <c r="AV24" s="782"/>
      <c r="AW24" s="782"/>
      <c r="AX24" s="782"/>
      <c r="AY24" s="782"/>
      <c r="AZ24" s="782"/>
      <c r="BA24" s="782"/>
      <c r="BB24" s="782"/>
      <c r="BC24" s="782"/>
      <c r="BD24" s="782"/>
      <c r="BE24" s="782"/>
      <c r="BF24" s="777"/>
      <c r="BG24" s="680" t="s">
        <v>239</v>
      </c>
      <c r="BH24" s="681"/>
      <c r="BI24" s="681"/>
      <c r="BJ24" s="681"/>
      <c r="BK24" s="681"/>
      <c r="BL24" s="681"/>
      <c r="BM24" s="681"/>
      <c r="BN24" s="682"/>
      <c r="BO24" s="713" t="s">
        <v>239</v>
      </c>
      <c r="BP24" s="713"/>
      <c r="BQ24" s="713"/>
      <c r="BR24" s="713"/>
      <c r="BS24" s="686" t="s">
        <v>239</v>
      </c>
      <c r="BT24" s="681"/>
      <c r="BU24" s="681"/>
      <c r="BV24" s="681"/>
      <c r="BW24" s="681"/>
      <c r="BX24" s="681"/>
      <c r="BY24" s="681"/>
      <c r="BZ24" s="681"/>
      <c r="CA24" s="681"/>
      <c r="CB24" s="726"/>
      <c r="CD24" s="738" t="s">
        <v>292</v>
      </c>
      <c r="CE24" s="739"/>
      <c r="CF24" s="739"/>
      <c r="CG24" s="739"/>
      <c r="CH24" s="739"/>
      <c r="CI24" s="739"/>
      <c r="CJ24" s="739"/>
      <c r="CK24" s="739"/>
      <c r="CL24" s="739"/>
      <c r="CM24" s="739"/>
      <c r="CN24" s="739"/>
      <c r="CO24" s="739"/>
      <c r="CP24" s="739"/>
      <c r="CQ24" s="740"/>
      <c r="CR24" s="735">
        <v>2302604</v>
      </c>
      <c r="CS24" s="736"/>
      <c r="CT24" s="736"/>
      <c r="CU24" s="736"/>
      <c r="CV24" s="736"/>
      <c r="CW24" s="736"/>
      <c r="CX24" s="736"/>
      <c r="CY24" s="779"/>
      <c r="CZ24" s="780">
        <v>29.3</v>
      </c>
      <c r="DA24" s="753"/>
      <c r="DB24" s="753"/>
      <c r="DC24" s="783"/>
      <c r="DD24" s="778">
        <v>1866538</v>
      </c>
      <c r="DE24" s="736"/>
      <c r="DF24" s="736"/>
      <c r="DG24" s="736"/>
      <c r="DH24" s="736"/>
      <c r="DI24" s="736"/>
      <c r="DJ24" s="736"/>
      <c r="DK24" s="779"/>
      <c r="DL24" s="778">
        <v>1856997</v>
      </c>
      <c r="DM24" s="736"/>
      <c r="DN24" s="736"/>
      <c r="DO24" s="736"/>
      <c r="DP24" s="736"/>
      <c r="DQ24" s="736"/>
      <c r="DR24" s="736"/>
      <c r="DS24" s="736"/>
      <c r="DT24" s="736"/>
      <c r="DU24" s="736"/>
      <c r="DV24" s="779"/>
      <c r="DW24" s="780">
        <v>51.4</v>
      </c>
      <c r="DX24" s="753"/>
      <c r="DY24" s="753"/>
      <c r="DZ24" s="753"/>
      <c r="EA24" s="753"/>
      <c r="EB24" s="753"/>
      <c r="EC24" s="781"/>
    </row>
    <row r="25" spans="2:133" ht="11.25" customHeight="1">
      <c r="B25" s="677" t="s">
        <v>293</v>
      </c>
      <c r="C25" s="678"/>
      <c r="D25" s="678"/>
      <c r="E25" s="678"/>
      <c r="F25" s="678"/>
      <c r="G25" s="678"/>
      <c r="H25" s="678"/>
      <c r="I25" s="678"/>
      <c r="J25" s="678"/>
      <c r="K25" s="678"/>
      <c r="L25" s="678"/>
      <c r="M25" s="678"/>
      <c r="N25" s="678"/>
      <c r="O25" s="678"/>
      <c r="P25" s="678"/>
      <c r="Q25" s="679"/>
      <c r="R25" s="680" t="s">
        <v>127</v>
      </c>
      <c r="S25" s="681"/>
      <c r="T25" s="681"/>
      <c r="U25" s="681"/>
      <c r="V25" s="681"/>
      <c r="W25" s="681"/>
      <c r="X25" s="681"/>
      <c r="Y25" s="682"/>
      <c r="Z25" s="713" t="s">
        <v>239</v>
      </c>
      <c r="AA25" s="713"/>
      <c r="AB25" s="713"/>
      <c r="AC25" s="713"/>
      <c r="AD25" s="714" t="s">
        <v>239</v>
      </c>
      <c r="AE25" s="714"/>
      <c r="AF25" s="714"/>
      <c r="AG25" s="714"/>
      <c r="AH25" s="714"/>
      <c r="AI25" s="714"/>
      <c r="AJ25" s="714"/>
      <c r="AK25" s="714"/>
      <c r="AL25" s="683" t="s">
        <v>127</v>
      </c>
      <c r="AM25" s="684"/>
      <c r="AN25" s="684"/>
      <c r="AO25" s="715"/>
      <c r="AP25" s="775" t="s">
        <v>294</v>
      </c>
      <c r="AQ25" s="782"/>
      <c r="AR25" s="782"/>
      <c r="AS25" s="782"/>
      <c r="AT25" s="782"/>
      <c r="AU25" s="782"/>
      <c r="AV25" s="782"/>
      <c r="AW25" s="782"/>
      <c r="AX25" s="782"/>
      <c r="AY25" s="782"/>
      <c r="AZ25" s="782"/>
      <c r="BA25" s="782"/>
      <c r="BB25" s="782"/>
      <c r="BC25" s="782"/>
      <c r="BD25" s="782"/>
      <c r="BE25" s="782"/>
      <c r="BF25" s="777"/>
      <c r="BG25" s="680" t="s">
        <v>239</v>
      </c>
      <c r="BH25" s="681"/>
      <c r="BI25" s="681"/>
      <c r="BJ25" s="681"/>
      <c r="BK25" s="681"/>
      <c r="BL25" s="681"/>
      <c r="BM25" s="681"/>
      <c r="BN25" s="682"/>
      <c r="BO25" s="713" t="s">
        <v>246</v>
      </c>
      <c r="BP25" s="713"/>
      <c r="BQ25" s="713"/>
      <c r="BR25" s="713"/>
      <c r="BS25" s="686" t="s">
        <v>239</v>
      </c>
      <c r="BT25" s="681"/>
      <c r="BU25" s="681"/>
      <c r="BV25" s="681"/>
      <c r="BW25" s="681"/>
      <c r="BX25" s="681"/>
      <c r="BY25" s="681"/>
      <c r="BZ25" s="681"/>
      <c r="CA25" s="681"/>
      <c r="CB25" s="726"/>
      <c r="CD25" s="727" t="s">
        <v>295</v>
      </c>
      <c r="CE25" s="724"/>
      <c r="CF25" s="724"/>
      <c r="CG25" s="724"/>
      <c r="CH25" s="724"/>
      <c r="CI25" s="724"/>
      <c r="CJ25" s="724"/>
      <c r="CK25" s="724"/>
      <c r="CL25" s="724"/>
      <c r="CM25" s="724"/>
      <c r="CN25" s="724"/>
      <c r="CO25" s="724"/>
      <c r="CP25" s="724"/>
      <c r="CQ25" s="725"/>
      <c r="CR25" s="680">
        <v>1193745</v>
      </c>
      <c r="CS25" s="699"/>
      <c r="CT25" s="699"/>
      <c r="CU25" s="699"/>
      <c r="CV25" s="699"/>
      <c r="CW25" s="699"/>
      <c r="CX25" s="699"/>
      <c r="CY25" s="700"/>
      <c r="CZ25" s="683">
        <v>15.2</v>
      </c>
      <c r="DA25" s="701"/>
      <c r="DB25" s="701"/>
      <c r="DC25" s="702"/>
      <c r="DD25" s="686">
        <v>1090346</v>
      </c>
      <c r="DE25" s="699"/>
      <c r="DF25" s="699"/>
      <c r="DG25" s="699"/>
      <c r="DH25" s="699"/>
      <c r="DI25" s="699"/>
      <c r="DJ25" s="699"/>
      <c r="DK25" s="700"/>
      <c r="DL25" s="686">
        <v>1090055</v>
      </c>
      <c r="DM25" s="699"/>
      <c r="DN25" s="699"/>
      <c r="DO25" s="699"/>
      <c r="DP25" s="699"/>
      <c r="DQ25" s="699"/>
      <c r="DR25" s="699"/>
      <c r="DS25" s="699"/>
      <c r="DT25" s="699"/>
      <c r="DU25" s="699"/>
      <c r="DV25" s="700"/>
      <c r="DW25" s="683">
        <v>30.2</v>
      </c>
      <c r="DX25" s="701"/>
      <c r="DY25" s="701"/>
      <c r="DZ25" s="701"/>
      <c r="EA25" s="701"/>
      <c r="EB25" s="701"/>
      <c r="EC25" s="719"/>
    </row>
    <row r="26" spans="2:133" ht="11.25" customHeight="1">
      <c r="B26" s="677" t="s">
        <v>296</v>
      </c>
      <c r="C26" s="678"/>
      <c r="D26" s="678"/>
      <c r="E26" s="678"/>
      <c r="F26" s="678"/>
      <c r="G26" s="678"/>
      <c r="H26" s="678"/>
      <c r="I26" s="678"/>
      <c r="J26" s="678"/>
      <c r="K26" s="678"/>
      <c r="L26" s="678"/>
      <c r="M26" s="678"/>
      <c r="N26" s="678"/>
      <c r="O26" s="678"/>
      <c r="P26" s="678"/>
      <c r="Q26" s="679"/>
      <c r="R26" s="680">
        <v>3769000</v>
      </c>
      <c r="S26" s="681"/>
      <c r="T26" s="681"/>
      <c r="U26" s="681"/>
      <c r="V26" s="681"/>
      <c r="W26" s="681"/>
      <c r="X26" s="681"/>
      <c r="Y26" s="682"/>
      <c r="Z26" s="713">
        <v>47.5</v>
      </c>
      <c r="AA26" s="713"/>
      <c r="AB26" s="713"/>
      <c r="AC26" s="713"/>
      <c r="AD26" s="714">
        <v>3452138</v>
      </c>
      <c r="AE26" s="714"/>
      <c r="AF26" s="714"/>
      <c r="AG26" s="714"/>
      <c r="AH26" s="714"/>
      <c r="AI26" s="714"/>
      <c r="AJ26" s="714"/>
      <c r="AK26" s="714"/>
      <c r="AL26" s="683">
        <v>98.2</v>
      </c>
      <c r="AM26" s="684"/>
      <c r="AN26" s="684"/>
      <c r="AO26" s="715"/>
      <c r="AP26" s="775" t="s">
        <v>297</v>
      </c>
      <c r="AQ26" s="776"/>
      <c r="AR26" s="776"/>
      <c r="AS26" s="776"/>
      <c r="AT26" s="776"/>
      <c r="AU26" s="776"/>
      <c r="AV26" s="776"/>
      <c r="AW26" s="776"/>
      <c r="AX26" s="776"/>
      <c r="AY26" s="776"/>
      <c r="AZ26" s="776"/>
      <c r="BA26" s="776"/>
      <c r="BB26" s="776"/>
      <c r="BC26" s="776"/>
      <c r="BD26" s="776"/>
      <c r="BE26" s="776"/>
      <c r="BF26" s="777"/>
      <c r="BG26" s="680" t="s">
        <v>127</v>
      </c>
      <c r="BH26" s="681"/>
      <c r="BI26" s="681"/>
      <c r="BJ26" s="681"/>
      <c r="BK26" s="681"/>
      <c r="BL26" s="681"/>
      <c r="BM26" s="681"/>
      <c r="BN26" s="682"/>
      <c r="BO26" s="713" t="s">
        <v>239</v>
      </c>
      <c r="BP26" s="713"/>
      <c r="BQ26" s="713"/>
      <c r="BR26" s="713"/>
      <c r="BS26" s="686" t="s">
        <v>246</v>
      </c>
      <c r="BT26" s="681"/>
      <c r="BU26" s="681"/>
      <c r="BV26" s="681"/>
      <c r="BW26" s="681"/>
      <c r="BX26" s="681"/>
      <c r="BY26" s="681"/>
      <c r="BZ26" s="681"/>
      <c r="CA26" s="681"/>
      <c r="CB26" s="726"/>
      <c r="CD26" s="727" t="s">
        <v>298</v>
      </c>
      <c r="CE26" s="724"/>
      <c r="CF26" s="724"/>
      <c r="CG26" s="724"/>
      <c r="CH26" s="724"/>
      <c r="CI26" s="724"/>
      <c r="CJ26" s="724"/>
      <c r="CK26" s="724"/>
      <c r="CL26" s="724"/>
      <c r="CM26" s="724"/>
      <c r="CN26" s="724"/>
      <c r="CO26" s="724"/>
      <c r="CP26" s="724"/>
      <c r="CQ26" s="725"/>
      <c r="CR26" s="680">
        <v>794403</v>
      </c>
      <c r="CS26" s="681"/>
      <c r="CT26" s="681"/>
      <c r="CU26" s="681"/>
      <c r="CV26" s="681"/>
      <c r="CW26" s="681"/>
      <c r="CX26" s="681"/>
      <c r="CY26" s="682"/>
      <c r="CZ26" s="683">
        <v>10.1</v>
      </c>
      <c r="DA26" s="701"/>
      <c r="DB26" s="701"/>
      <c r="DC26" s="702"/>
      <c r="DD26" s="686">
        <v>794403</v>
      </c>
      <c r="DE26" s="681"/>
      <c r="DF26" s="681"/>
      <c r="DG26" s="681"/>
      <c r="DH26" s="681"/>
      <c r="DI26" s="681"/>
      <c r="DJ26" s="681"/>
      <c r="DK26" s="682"/>
      <c r="DL26" s="686" t="s">
        <v>239</v>
      </c>
      <c r="DM26" s="681"/>
      <c r="DN26" s="681"/>
      <c r="DO26" s="681"/>
      <c r="DP26" s="681"/>
      <c r="DQ26" s="681"/>
      <c r="DR26" s="681"/>
      <c r="DS26" s="681"/>
      <c r="DT26" s="681"/>
      <c r="DU26" s="681"/>
      <c r="DV26" s="682"/>
      <c r="DW26" s="683" t="s">
        <v>135</v>
      </c>
      <c r="DX26" s="701"/>
      <c r="DY26" s="701"/>
      <c r="DZ26" s="701"/>
      <c r="EA26" s="701"/>
      <c r="EB26" s="701"/>
      <c r="EC26" s="719"/>
    </row>
    <row r="27" spans="2:133" ht="11.25" customHeight="1">
      <c r="B27" s="677" t="s">
        <v>299</v>
      </c>
      <c r="C27" s="678"/>
      <c r="D27" s="678"/>
      <c r="E27" s="678"/>
      <c r="F27" s="678"/>
      <c r="G27" s="678"/>
      <c r="H27" s="678"/>
      <c r="I27" s="678"/>
      <c r="J27" s="678"/>
      <c r="K27" s="678"/>
      <c r="L27" s="678"/>
      <c r="M27" s="678"/>
      <c r="N27" s="678"/>
      <c r="O27" s="678"/>
      <c r="P27" s="678"/>
      <c r="Q27" s="679"/>
      <c r="R27" s="680">
        <v>635</v>
      </c>
      <c r="S27" s="681"/>
      <c r="T27" s="681"/>
      <c r="U27" s="681"/>
      <c r="V27" s="681"/>
      <c r="W27" s="681"/>
      <c r="X27" s="681"/>
      <c r="Y27" s="682"/>
      <c r="Z27" s="713">
        <v>0</v>
      </c>
      <c r="AA27" s="713"/>
      <c r="AB27" s="713"/>
      <c r="AC27" s="713"/>
      <c r="AD27" s="714">
        <v>635</v>
      </c>
      <c r="AE27" s="714"/>
      <c r="AF27" s="714"/>
      <c r="AG27" s="714"/>
      <c r="AH27" s="714"/>
      <c r="AI27" s="714"/>
      <c r="AJ27" s="714"/>
      <c r="AK27" s="714"/>
      <c r="AL27" s="683">
        <v>0</v>
      </c>
      <c r="AM27" s="684"/>
      <c r="AN27" s="684"/>
      <c r="AO27" s="715"/>
      <c r="AP27" s="677" t="s">
        <v>300</v>
      </c>
      <c r="AQ27" s="678"/>
      <c r="AR27" s="678"/>
      <c r="AS27" s="678"/>
      <c r="AT27" s="678"/>
      <c r="AU27" s="678"/>
      <c r="AV27" s="678"/>
      <c r="AW27" s="678"/>
      <c r="AX27" s="678"/>
      <c r="AY27" s="678"/>
      <c r="AZ27" s="678"/>
      <c r="BA27" s="678"/>
      <c r="BB27" s="678"/>
      <c r="BC27" s="678"/>
      <c r="BD27" s="678"/>
      <c r="BE27" s="678"/>
      <c r="BF27" s="679"/>
      <c r="BG27" s="680">
        <v>526958</v>
      </c>
      <c r="BH27" s="681"/>
      <c r="BI27" s="681"/>
      <c r="BJ27" s="681"/>
      <c r="BK27" s="681"/>
      <c r="BL27" s="681"/>
      <c r="BM27" s="681"/>
      <c r="BN27" s="682"/>
      <c r="BO27" s="713">
        <v>100</v>
      </c>
      <c r="BP27" s="713"/>
      <c r="BQ27" s="713"/>
      <c r="BR27" s="713"/>
      <c r="BS27" s="686">
        <v>5813</v>
      </c>
      <c r="BT27" s="681"/>
      <c r="BU27" s="681"/>
      <c r="BV27" s="681"/>
      <c r="BW27" s="681"/>
      <c r="BX27" s="681"/>
      <c r="BY27" s="681"/>
      <c r="BZ27" s="681"/>
      <c r="CA27" s="681"/>
      <c r="CB27" s="726"/>
      <c r="CD27" s="727" t="s">
        <v>301</v>
      </c>
      <c r="CE27" s="724"/>
      <c r="CF27" s="724"/>
      <c r="CG27" s="724"/>
      <c r="CH27" s="724"/>
      <c r="CI27" s="724"/>
      <c r="CJ27" s="724"/>
      <c r="CK27" s="724"/>
      <c r="CL27" s="724"/>
      <c r="CM27" s="724"/>
      <c r="CN27" s="724"/>
      <c r="CO27" s="724"/>
      <c r="CP27" s="724"/>
      <c r="CQ27" s="725"/>
      <c r="CR27" s="680">
        <v>426540</v>
      </c>
      <c r="CS27" s="699"/>
      <c r="CT27" s="699"/>
      <c r="CU27" s="699"/>
      <c r="CV27" s="699"/>
      <c r="CW27" s="699"/>
      <c r="CX27" s="699"/>
      <c r="CY27" s="700"/>
      <c r="CZ27" s="683">
        <v>5.4</v>
      </c>
      <c r="DA27" s="701"/>
      <c r="DB27" s="701"/>
      <c r="DC27" s="702"/>
      <c r="DD27" s="686">
        <v>129466</v>
      </c>
      <c r="DE27" s="699"/>
      <c r="DF27" s="699"/>
      <c r="DG27" s="699"/>
      <c r="DH27" s="699"/>
      <c r="DI27" s="699"/>
      <c r="DJ27" s="699"/>
      <c r="DK27" s="700"/>
      <c r="DL27" s="686">
        <v>120216</v>
      </c>
      <c r="DM27" s="699"/>
      <c r="DN27" s="699"/>
      <c r="DO27" s="699"/>
      <c r="DP27" s="699"/>
      <c r="DQ27" s="699"/>
      <c r="DR27" s="699"/>
      <c r="DS27" s="699"/>
      <c r="DT27" s="699"/>
      <c r="DU27" s="699"/>
      <c r="DV27" s="700"/>
      <c r="DW27" s="683">
        <v>3.3</v>
      </c>
      <c r="DX27" s="701"/>
      <c r="DY27" s="701"/>
      <c r="DZ27" s="701"/>
      <c r="EA27" s="701"/>
      <c r="EB27" s="701"/>
      <c r="EC27" s="719"/>
    </row>
    <row r="28" spans="2:133" ht="11.25" customHeight="1">
      <c r="B28" s="677" t="s">
        <v>302</v>
      </c>
      <c r="C28" s="678"/>
      <c r="D28" s="678"/>
      <c r="E28" s="678"/>
      <c r="F28" s="678"/>
      <c r="G28" s="678"/>
      <c r="H28" s="678"/>
      <c r="I28" s="678"/>
      <c r="J28" s="678"/>
      <c r="K28" s="678"/>
      <c r="L28" s="678"/>
      <c r="M28" s="678"/>
      <c r="N28" s="678"/>
      <c r="O28" s="678"/>
      <c r="P28" s="678"/>
      <c r="Q28" s="679"/>
      <c r="R28" s="680">
        <v>42</v>
      </c>
      <c r="S28" s="681"/>
      <c r="T28" s="681"/>
      <c r="U28" s="681"/>
      <c r="V28" s="681"/>
      <c r="W28" s="681"/>
      <c r="X28" s="681"/>
      <c r="Y28" s="682"/>
      <c r="Z28" s="713">
        <v>0</v>
      </c>
      <c r="AA28" s="713"/>
      <c r="AB28" s="713"/>
      <c r="AC28" s="713"/>
      <c r="AD28" s="714">
        <v>42</v>
      </c>
      <c r="AE28" s="714"/>
      <c r="AF28" s="714"/>
      <c r="AG28" s="714"/>
      <c r="AH28" s="714"/>
      <c r="AI28" s="714"/>
      <c r="AJ28" s="714"/>
      <c r="AK28" s="714"/>
      <c r="AL28" s="683">
        <v>0</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6"/>
      <c r="CD28" s="727" t="s">
        <v>303</v>
      </c>
      <c r="CE28" s="724"/>
      <c r="CF28" s="724"/>
      <c r="CG28" s="724"/>
      <c r="CH28" s="724"/>
      <c r="CI28" s="724"/>
      <c r="CJ28" s="724"/>
      <c r="CK28" s="724"/>
      <c r="CL28" s="724"/>
      <c r="CM28" s="724"/>
      <c r="CN28" s="724"/>
      <c r="CO28" s="724"/>
      <c r="CP28" s="724"/>
      <c r="CQ28" s="725"/>
      <c r="CR28" s="680">
        <v>682319</v>
      </c>
      <c r="CS28" s="681"/>
      <c r="CT28" s="681"/>
      <c r="CU28" s="681"/>
      <c r="CV28" s="681"/>
      <c r="CW28" s="681"/>
      <c r="CX28" s="681"/>
      <c r="CY28" s="682"/>
      <c r="CZ28" s="683">
        <v>8.6999999999999993</v>
      </c>
      <c r="DA28" s="701"/>
      <c r="DB28" s="701"/>
      <c r="DC28" s="702"/>
      <c r="DD28" s="686">
        <v>646726</v>
      </c>
      <c r="DE28" s="681"/>
      <c r="DF28" s="681"/>
      <c r="DG28" s="681"/>
      <c r="DH28" s="681"/>
      <c r="DI28" s="681"/>
      <c r="DJ28" s="681"/>
      <c r="DK28" s="682"/>
      <c r="DL28" s="686">
        <v>646726</v>
      </c>
      <c r="DM28" s="681"/>
      <c r="DN28" s="681"/>
      <c r="DO28" s="681"/>
      <c r="DP28" s="681"/>
      <c r="DQ28" s="681"/>
      <c r="DR28" s="681"/>
      <c r="DS28" s="681"/>
      <c r="DT28" s="681"/>
      <c r="DU28" s="681"/>
      <c r="DV28" s="682"/>
      <c r="DW28" s="683">
        <v>17.899999999999999</v>
      </c>
      <c r="DX28" s="701"/>
      <c r="DY28" s="701"/>
      <c r="DZ28" s="701"/>
      <c r="EA28" s="701"/>
      <c r="EB28" s="701"/>
      <c r="EC28" s="719"/>
    </row>
    <row r="29" spans="2:133" ht="11.25" customHeight="1">
      <c r="B29" s="677" t="s">
        <v>304</v>
      </c>
      <c r="C29" s="678"/>
      <c r="D29" s="678"/>
      <c r="E29" s="678"/>
      <c r="F29" s="678"/>
      <c r="G29" s="678"/>
      <c r="H29" s="678"/>
      <c r="I29" s="678"/>
      <c r="J29" s="678"/>
      <c r="K29" s="678"/>
      <c r="L29" s="678"/>
      <c r="M29" s="678"/>
      <c r="N29" s="678"/>
      <c r="O29" s="678"/>
      <c r="P29" s="678"/>
      <c r="Q29" s="679"/>
      <c r="R29" s="680">
        <v>136146</v>
      </c>
      <c r="S29" s="681"/>
      <c r="T29" s="681"/>
      <c r="U29" s="681"/>
      <c r="V29" s="681"/>
      <c r="W29" s="681"/>
      <c r="X29" s="681"/>
      <c r="Y29" s="682"/>
      <c r="Z29" s="713">
        <v>1.7</v>
      </c>
      <c r="AA29" s="713"/>
      <c r="AB29" s="713"/>
      <c r="AC29" s="713"/>
      <c r="AD29" s="714">
        <v>98</v>
      </c>
      <c r="AE29" s="714"/>
      <c r="AF29" s="714"/>
      <c r="AG29" s="714"/>
      <c r="AH29" s="714"/>
      <c r="AI29" s="714"/>
      <c r="AJ29" s="714"/>
      <c r="AK29" s="714"/>
      <c r="AL29" s="683">
        <v>0</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68"/>
      <c r="CD29" s="769" t="s">
        <v>305</v>
      </c>
      <c r="CE29" s="770"/>
      <c r="CF29" s="727" t="s">
        <v>306</v>
      </c>
      <c r="CG29" s="724"/>
      <c r="CH29" s="724"/>
      <c r="CI29" s="724"/>
      <c r="CJ29" s="724"/>
      <c r="CK29" s="724"/>
      <c r="CL29" s="724"/>
      <c r="CM29" s="724"/>
      <c r="CN29" s="724"/>
      <c r="CO29" s="724"/>
      <c r="CP29" s="724"/>
      <c r="CQ29" s="725"/>
      <c r="CR29" s="680">
        <v>681548</v>
      </c>
      <c r="CS29" s="699"/>
      <c r="CT29" s="699"/>
      <c r="CU29" s="699"/>
      <c r="CV29" s="699"/>
      <c r="CW29" s="699"/>
      <c r="CX29" s="699"/>
      <c r="CY29" s="700"/>
      <c r="CZ29" s="683">
        <v>8.6999999999999993</v>
      </c>
      <c r="DA29" s="701"/>
      <c r="DB29" s="701"/>
      <c r="DC29" s="702"/>
      <c r="DD29" s="686">
        <v>645955</v>
      </c>
      <c r="DE29" s="699"/>
      <c r="DF29" s="699"/>
      <c r="DG29" s="699"/>
      <c r="DH29" s="699"/>
      <c r="DI29" s="699"/>
      <c r="DJ29" s="699"/>
      <c r="DK29" s="700"/>
      <c r="DL29" s="686">
        <v>645955</v>
      </c>
      <c r="DM29" s="699"/>
      <c r="DN29" s="699"/>
      <c r="DO29" s="699"/>
      <c r="DP29" s="699"/>
      <c r="DQ29" s="699"/>
      <c r="DR29" s="699"/>
      <c r="DS29" s="699"/>
      <c r="DT29" s="699"/>
      <c r="DU29" s="699"/>
      <c r="DV29" s="700"/>
      <c r="DW29" s="683">
        <v>17.899999999999999</v>
      </c>
      <c r="DX29" s="701"/>
      <c r="DY29" s="701"/>
      <c r="DZ29" s="701"/>
      <c r="EA29" s="701"/>
      <c r="EB29" s="701"/>
      <c r="EC29" s="719"/>
    </row>
    <row r="30" spans="2:133" ht="11.25" customHeight="1">
      <c r="B30" s="677" t="s">
        <v>307</v>
      </c>
      <c r="C30" s="678"/>
      <c r="D30" s="678"/>
      <c r="E30" s="678"/>
      <c r="F30" s="678"/>
      <c r="G30" s="678"/>
      <c r="H30" s="678"/>
      <c r="I30" s="678"/>
      <c r="J30" s="678"/>
      <c r="K30" s="678"/>
      <c r="L30" s="678"/>
      <c r="M30" s="678"/>
      <c r="N30" s="678"/>
      <c r="O30" s="678"/>
      <c r="P30" s="678"/>
      <c r="Q30" s="679"/>
      <c r="R30" s="680">
        <v>2978</v>
      </c>
      <c r="S30" s="681"/>
      <c r="T30" s="681"/>
      <c r="U30" s="681"/>
      <c r="V30" s="681"/>
      <c r="W30" s="681"/>
      <c r="X30" s="681"/>
      <c r="Y30" s="682"/>
      <c r="Z30" s="713">
        <v>0</v>
      </c>
      <c r="AA30" s="713"/>
      <c r="AB30" s="713"/>
      <c r="AC30" s="713"/>
      <c r="AD30" s="714" t="s">
        <v>135</v>
      </c>
      <c r="AE30" s="714"/>
      <c r="AF30" s="714"/>
      <c r="AG30" s="714"/>
      <c r="AH30" s="714"/>
      <c r="AI30" s="714"/>
      <c r="AJ30" s="714"/>
      <c r="AK30" s="714"/>
      <c r="AL30" s="683" t="s">
        <v>239</v>
      </c>
      <c r="AM30" s="684"/>
      <c r="AN30" s="684"/>
      <c r="AO30" s="715"/>
      <c r="AP30" s="741" t="s">
        <v>222</v>
      </c>
      <c r="AQ30" s="742"/>
      <c r="AR30" s="742"/>
      <c r="AS30" s="742"/>
      <c r="AT30" s="742"/>
      <c r="AU30" s="742"/>
      <c r="AV30" s="742"/>
      <c r="AW30" s="742"/>
      <c r="AX30" s="742"/>
      <c r="AY30" s="742"/>
      <c r="AZ30" s="742"/>
      <c r="BA30" s="742"/>
      <c r="BB30" s="742"/>
      <c r="BC30" s="742"/>
      <c r="BD30" s="742"/>
      <c r="BE30" s="742"/>
      <c r="BF30" s="743"/>
      <c r="BG30" s="741" t="s">
        <v>308</v>
      </c>
      <c r="BH30" s="766"/>
      <c r="BI30" s="766"/>
      <c r="BJ30" s="766"/>
      <c r="BK30" s="766"/>
      <c r="BL30" s="766"/>
      <c r="BM30" s="766"/>
      <c r="BN30" s="766"/>
      <c r="BO30" s="766"/>
      <c r="BP30" s="766"/>
      <c r="BQ30" s="767"/>
      <c r="BR30" s="741" t="s">
        <v>309</v>
      </c>
      <c r="BS30" s="766"/>
      <c r="BT30" s="766"/>
      <c r="BU30" s="766"/>
      <c r="BV30" s="766"/>
      <c r="BW30" s="766"/>
      <c r="BX30" s="766"/>
      <c r="BY30" s="766"/>
      <c r="BZ30" s="766"/>
      <c r="CA30" s="766"/>
      <c r="CB30" s="767"/>
      <c r="CD30" s="771"/>
      <c r="CE30" s="772"/>
      <c r="CF30" s="727" t="s">
        <v>310</v>
      </c>
      <c r="CG30" s="724"/>
      <c r="CH30" s="724"/>
      <c r="CI30" s="724"/>
      <c r="CJ30" s="724"/>
      <c r="CK30" s="724"/>
      <c r="CL30" s="724"/>
      <c r="CM30" s="724"/>
      <c r="CN30" s="724"/>
      <c r="CO30" s="724"/>
      <c r="CP30" s="724"/>
      <c r="CQ30" s="725"/>
      <c r="CR30" s="680">
        <v>658059</v>
      </c>
      <c r="CS30" s="681"/>
      <c r="CT30" s="681"/>
      <c r="CU30" s="681"/>
      <c r="CV30" s="681"/>
      <c r="CW30" s="681"/>
      <c r="CX30" s="681"/>
      <c r="CY30" s="682"/>
      <c r="CZ30" s="683">
        <v>8.4</v>
      </c>
      <c r="DA30" s="701"/>
      <c r="DB30" s="701"/>
      <c r="DC30" s="702"/>
      <c r="DD30" s="686">
        <v>625220</v>
      </c>
      <c r="DE30" s="681"/>
      <c r="DF30" s="681"/>
      <c r="DG30" s="681"/>
      <c r="DH30" s="681"/>
      <c r="DI30" s="681"/>
      <c r="DJ30" s="681"/>
      <c r="DK30" s="682"/>
      <c r="DL30" s="686">
        <v>625220</v>
      </c>
      <c r="DM30" s="681"/>
      <c r="DN30" s="681"/>
      <c r="DO30" s="681"/>
      <c r="DP30" s="681"/>
      <c r="DQ30" s="681"/>
      <c r="DR30" s="681"/>
      <c r="DS30" s="681"/>
      <c r="DT30" s="681"/>
      <c r="DU30" s="681"/>
      <c r="DV30" s="682"/>
      <c r="DW30" s="683">
        <v>17.3</v>
      </c>
      <c r="DX30" s="701"/>
      <c r="DY30" s="701"/>
      <c r="DZ30" s="701"/>
      <c r="EA30" s="701"/>
      <c r="EB30" s="701"/>
      <c r="EC30" s="719"/>
    </row>
    <row r="31" spans="2:133" ht="11.25" customHeight="1">
      <c r="B31" s="677" t="s">
        <v>311</v>
      </c>
      <c r="C31" s="678"/>
      <c r="D31" s="678"/>
      <c r="E31" s="678"/>
      <c r="F31" s="678"/>
      <c r="G31" s="678"/>
      <c r="H31" s="678"/>
      <c r="I31" s="678"/>
      <c r="J31" s="678"/>
      <c r="K31" s="678"/>
      <c r="L31" s="678"/>
      <c r="M31" s="678"/>
      <c r="N31" s="678"/>
      <c r="O31" s="678"/>
      <c r="P31" s="678"/>
      <c r="Q31" s="679"/>
      <c r="R31" s="680">
        <v>1544648</v>
      </c>
      <c r="S31" s="681"/>
      <c r="T31" s="681"/>
      <c r="U31" s="681"/>
      <c r="V31" s="681"/>
      <c r="W31" s="681"/>
      <c r="X31" s="681"/>
      <c r="Y31" s="682"/>
      <c r="Z31" s="713">
        <v>19.5</v>
      </c>
      <c r="AA31" s="713"/>
      <c r="AB31" s="713"/>
      <c r="AC31" s="713"/>
      <c r="AD31" s="714" t="s">
        <v>239</v>
      </c>
      <c r="AE31" s="714"/>
      <c r="AF31" s="714"/>
      <c r="AG31" s="714"/>
      <c r="AH31" s="714"/>
      <c r="AI31" s="714"/>
      <c r="AJ31" s="714"/>
      <c r="AK31" s="714"/>
      <c r="AL31" s="683" t="s">
        <v>239</v>
      </c>
      <c r="AM31" s="684"/>
      <c r="AN31" s="684"/>
      <c r="AO31" s="715"/>
      <c r="AP31" s="755" t="s">
        <v>312</v>
      </c>
      <c r="AQ31" s="756"/>
      <c r="AR31" s="756"/>
      <c r="AS31" s="756"/>
      <c r="AT31" s="761" t="s">
        <v>313</v>
      </c>
      <c r="AU31" s="231"/>
      <c r="AV31" s="231"/>
      <c r="AW31" s="231"/>
      <c r="AX31" s="748" t="s">
        <v>185</v>
      </c>
      <c r="AY31" s="749"/>
      <c r="AZ31" s="749"/>
      <c r="BA31" s="749"/>
      <c r="BB31" s="749"/>
      <c r="BC31" s="749"/>
      <c r="BD31" s="749"/>
      <c r="BE31" s="749"/>
      <c r="BF31" s="750"/>
      <c r="BG31" s="751">
        <v>99.7</v>
      </c>
      <c r="BH31" s="752"/>
      <c r="BI31" s="752"/>
      <c r="BJ31" s="752"/>
      <c r="BK31" s="752"/>
      <c r="BL31" s="752"/>
      <c r="BM31" s="753">
        <v>98.4</v>
      </c>
      <c r="BN31" s="752"/>
      <c r="BO31" s="752"/>
      <c r="BP31" s="752"/>
      <c r="BQ31" s="754"/>
      <c r="BR31" s="751">
        <v>99.5</v>
      </c>
      <c r="BS31" s="752"/>
      <c r="BT31" s="752"/>
      <c r="BU31" s="752"/>
      <c r="BV31" s="752"/>
      <c r="BW31" s="752"/>
      <c r="BX31" s="753">
        <v>97.4</v>
      </c>
      <c r="BY31" s="752"/>
      <c r="BZ31" s="752"/>
      <c r="CA31" s="752"/>
      <c r="CB31" s="754"/>
      <c r="CD31" s="771"/>
      <c r="CE31" s="772"/>
      <c r="CF31" s="727" t="s">
        <v>314</v>
      </c>
      <c r="CG31" s="724"/>
      <c r="CH31" s="724"/>
      <c r="CI31" s="724"/>
      <c r="CJ31" s="724"/>
      <c r="CK31" s="724"/>
      <c r="CL31" s="724"/>
      <c r="CM31" s="724"/>
      <c r="CN31" s="724"/>
      <c r="CO31" s="724"/>
      <c r="CP31" s="724"/>
      <c r="CQ31" s="725"/>
      <c r="CR31" s="680">
        <v>23489</v>
      </c>
      <c r="CS31" s="699"/>
      <c r="CT31" s="699"/>
      <c r="CU31" s="699"/>
      <c r="CV31" s="699"/>
      <c r="CW31" s="699"/>
      <c r="CX31" s="699"/>
      <c r="CY31" s="700"/>
      <c r="CZ31" s="683">
        <v>0.3</v>
      </c>
      <c r="DA31" s="701"/>
      <c r="DB31" s="701"/>
      <c r="DC31" s="702"/>
      <c r="DD31" s="686">
        <v>20735</v>
      </c>
      <c r="DE31" s="699"/>
      <c r="DF31" s="699"/>
      <c r="DG31" s="699"/>
      <c r="DH31" s="699"/>
      <c r="DI31" s="699"/>
      <c r="DJ31" s="699"/>
      <c r="DK31" s="700"/>
      <c r="DL31" s="686">
        <v>20735</v>
      </c>
      <c r="DM31" s="699"/>
      <c r="DN31" s="699"/>
      <c r="DO31" s="699"/>
      <c r="DP31" s="699"/>
      <c r="DQ31" s="699"/>
      <c r="DR31" s="699"/>
      <c r="DS31" s="699"/>
      <c r="DT31" s="699"/>
      <c r="DU31" s="699"/>
      <c r="DV31" s="700"/>
      <c r="DW31" s="683">
        <v>0.6</v>
      </c>
      <c r="DX31" s="701"/>
      <c r="DY31" s="701"/>
      <c r="DZ31" s="701"/>
      <c r="EA31" s="701"/>
      <c r="EB31" s="701"/>
      <c r="EC31" s="719"/>
    </row>
    <row r="32" spans="2:133" ht="11.25" customHeight="1">
      <c r="B32" s="744" t="s">
        <v>315</v>
      </c>
      <c r="C32" s="745"/>
      <c r="D32" s="745"/>
      <c r="E32" s="745"/>
      <c r="F32" s="745"/>
      <c r="G32" s="745"/>
      <c r="H32" s="745"/>
      <c r="I32" s="745"/>
      <c r="J32" s="745"/>
      <c r="K32" s="745"/>
      <c r="L32" s="745"/>
      <c r="M32" s="745"/>
      <c r="N32" s="745"/>
      <c r="O32" s="745"/>
      <c r="P32" s="745"/>
      <c r="Q32" s="746"/>
      <c r="R32" s="680" t="s">
        <v>135</v>
      </c>
      <c r="S32" s="681"/>
      <c r="T32" s="681"/>
      <c r="U32" s="681"/>
      <c r="V32" s="681"/>
      <c r="W32" s="681"/>
      <c r="X32" s="681"/>
      <c r="Y32" s="682"/>
      <c r="Z32" s="713" t="s">
        <v>239</v>
      </c>
      <c r="AA32" s="713"/>
      <c r="AB32" s="713"/>
      <c r="AC32" s="713"/>
      <c r="AD32" s="714" t="s">
        <v>239</v>
      </c>
      <c r="AE32" s="714"/>
      <c r="AF32" s="714"/>
      <c r="AG32" s="714"/>
      <c r="AH32" s="714"/>
      <c r="AI32" s="714"/>
      <c r="AJ32" s="714"/>
      <c r="AK32" s="714"/>
      <c r="AL32" s="683" t="s">
        <v>246</v>
      </c>
      <c r="AM32" s="684"/>
      <c r="AN32" s="684"/>
      <c r="AO32" s="715"/>
      <c r="AP32" s="757"/>
      <c r="AQ32" s="758"/>
      <c r="AR32" s="758"/>
      <c r="AS32" s="758"/>
      <c r="AT32" s="762"/>
      <c r="AU32" s="230" t="s">
        <v>316</v>
      </c>
      <c r="AV32" s="230"/>
      <c r="AW32" s="230"/>
      <c r="AX32" s="677" t="s">
        <v>317</v>
      </c>
      <c r="AY32" s="678"/>
      <c r="AZ32" s="678"/>
      <c r="BA32" s="678"/>
      <c r="BB32" s="678"/>
      <c r="BC32" s="678"/>
      <c r="BD32" s="678"/>
      <c r="BE32" s="678"/>
      <c r="BF32" s="679"/>
      <c r="BG32" s="764">
        <v>99.7</v>
      </c>
      <c r="BH32" s="699"/>
      <c r="BI32" s="699"/>
      <c r="BJ32" s="699"/>
      <c r="BK32" s="699"/>
      <c r="BL32" s="699"/>
      <c r="BM32" s="684">
        <v>98.6</v>
      </c>
      <c r="BN32" s="765"/>
      <c r="BO32" s="765"/>
      <c r="BP32" s="765"/>
      <c r="BQ32" s="723"/>
      <c r="BR32" s="764">
        <v>99.4</v>
      </c>
      <c r="BS32" s="699"/>
      <c r="BT32" s="699"/>
      <c r="BU32" s="699"/>
      <c r="BV32" s="699"/>
      <c r="BW32" s="699"/>
      <c r="BX32" s="684">
        <v>97.8</v>
      </c>
      <c r="BY32" s="765"/>
      <c r="BZ32" s="765"/>
      <c r="CA32" s="765"/>
      <c r="CB32" s="723"/>
      <c r="CD32" s="773"/>
      <c r="CE32" s="774"/>
      <c r="CF32" s="727" t="s">
        <v>318</v>
      </c>
      <c r="CG32" s="724"/>
      <c r="CH32" s="724"/>
      <c r="CI32" s="724"/>
      <c r="CJ32" s="724"/>
      <c r="CK32" s="724"/>
      <c r="CL32" s="724"/>
      <c r="CM32" s="724"/>
      <c r="CN32" s="724"/>
      <c r="CO32" s="724"/>
      <c r="CP32" s="724"/>
      <c r="CQ32" s="725"/>
      <c r="CR32" s="680">
        <v>771</v>
      </c>
      <c r="CS32" s="681"/>
      <c r="CT32" s="681"/>
      <c r="CU32" s="681"/>
      <c r="CV32" s="681"/>
      <c r="CW32" s="681"/>
      <c r="CX32" s="681"/>
      <c r="CY32" s="682"/>
      <c r="CZ32" s="683">
        <v>0</v>
      </c>
      <c r="DA32" s="701"/>
      <c r="DB32" s="701"/>
      <c r="DC32" s="702"/>
      <c r="DD32" s="686">
        <v>771</v>
      </c>
      <c r="DE32" s="681"/>
      <c r="DF32" s="681"/>
      <c r="DG32" s="681"/>
      <c r="DH32" s="681"/>
      <c r="DI32" s="681"/>
      <c r="DJ32" s="681"/>
      <c r="DK32" s="682"/>
      <c r="DL32" s="686">
        <v>771</v>
      </c>
      <c r="DM32" s="681"/>
      <c r="DN32" s="681"/>
      <c r="DO32" s="681"/>
      <c r="DP32" s="681"/>
      <c r="DQ32" s="681"/>
      <c r="DR32" s="681"/>
      <c r="DS32" s="681"/>
      <c r="DT32" s="681"/>
      <c r="DU32" s="681"/>
      <c r="DV32" s="682"/>
      <c r="DW32" s="683">
        <v>0</v>
      </c>
      <c r="DX32" s="701"/>
      <c r="DY32" s="701"/>
      <c r="DZ32" s="701"/>
      <c r="EA32" s="701"/>
      <c r="EB32" s="701"/>
      <c r="EC32" s="719"/>
    </row>
    <row r="33" spans="2:133" ht="11.25" customHeight="1">
      <c r="B33" s="677" t="s">
        <v>319</v>
      </c>
      <c r="C33" s="678"/>
      <c r="D33" s="678"/>
      <c r="E33" s="678"/>
      <c r="F33" s="678"/>
      <c r="G33" s="678"/>
      <c r="H33" s="678"/>
      <c r="I33" s="678"/>
      <c r="J33" s="678"/>
      <c r="K33" s="678"/>
      <c r="L33" s="678"/>
      <c r="M33" s="678"/>
      <c r="N33" s="678"/>
      <c r="O33" s="678"/>
      <c r="P33" s="678"/>
      <c r="Q33" s="679"/>
      <c r="R33" s="680">
        <v>946771</v>
      </c>
      <c r="S33" s="681"/>
      <c r="T33" s="681"/>
      <c r="U33" s="681"/>
      <c r="V33" s="681"/>
      <c r="W33" s="681"/>
      <c r="X33" s="681"/>
      <c r="Y33" s="682"/>
      <c r="Z33" s="713">
        <v>11.9</v>
      </c>
      <c r="AA33" s="713"/>
      <c r="AB33" s="713"/>
      <c r="AC33" s="713"/>
      <c r="AD33" s="714" t="s">
        <v>127</v>
      </c>
      <c r="AE33" s="714"/>
      <c r="AF33" s="714"/>
      <c r="AG33" s="714"/>
      <c r="AH33" s="714"/>
      <c r="AI33" s="714"/>
      <c r="AJ33" s="714"/>
      <c r="AK33" s="714"/>
      <c r="AL33" s="683" t="s">
        <v>239</v>
      </c>
      <c r="AM33" s="684"/>
      <c r="AN33" s="684"/>
      <c r="AO33" s="715"/>
      <c r="AP33" s="759"/>
      <c r="AQ33" s="760"/>
      <c r="AR33" s="760"/>
      <c r="AS33" s="760"/>
      <c r="AT33" s="763"/>
      <c r="AU33" s="232"/>
      <c r="AV33" s="232"/>
      <c r="AW33" s="232"/>
      <c r="AX33" s="661" t="s">
        <v>320</v>
      </c>
      <c r="AY33" s="662"/>
      <c r="AZ33" s="662"/>
      <c r="BA33" s="662"/>
      <c r="BB33" s="662"/>
      <c r="BC33" s="662"/>
      <c r="BD33" s="662"/>
      <c r="BE33" s="662"/>
      <c r="BF33" s="663"/>
      <c r="BG33" s="747">
        <v>99.7</v>
      </c>
      <c r="BH33" s="665"/>
      <c r="BI33" s="665"/>
      <c r="BJ33" s="665"/>
      <c r="BK33" s="665"/>
      <c r="BL33" s="665"/>
      <c r="BM33" s="707">
        <v>97.8</v>
      </c>
      <c r="BN33" s="665"/>
      <c r="BO33" s="665"/>
      <c r="BP33" s="665"/>
      <c r="BQ33" s="709"/>
      <c r="BR33" s="747">
        <v>99.4</v>
      </c>
      <c r="BS33" s="665"/>
      <c r="BT33" s="665"/>
      <c r="BU33" s="665"/>
      <c r="BV33" s="665"/>
      <c r="BW33" s="665"/>
      <c r="BX33" s="707">
        <v>96.1</v>
      </c>
      <c r="BY33" s="665"/>
      <c r="BZ33" s="665"/>
      <c r="CA33" s="665"/>
      <c r="CB33" s="709"/>
      <c r="CD33" s="727" t="s">
        <v>321</v>
      </c>
      <c r="CE33" s="724"/>
      <c r="CF33" s="724"/>
      <c r="CG33" s="724"/>
      <c r="CH33" s="724"/>
      <c r="CI33" s="724"/>
      <c r="CJ33" s="724"/>
      <c r="CK33" s="724"/>
      <c r="CL33" s="724"/>
      <c r="CM33" s="724"/>
      <c r="CN33" s="724"/>
      <c r="CO33" s="724"/>
      <c r="CP33" s="724"/>
      <c r="CQ33" s="725"/>
      <c r="CR33" s="680">
        <v>2621421</v>
      </c>
      <c r="CS33" s="699"/>
      <c r="CT33" s="699"/>
      <c r="CU33" s="699"/>
      <c r="CV33" s="699"/>
      <c r="CW33" s="699"/>
      <c r="CX33" s="699"/>
      <c r="CY33" s="700"/>
      <c r="CZ33" s="683">
        <v>33.299999999999997</v>
      </c>
      <c r="DA33" s="701"/>
      <c r="DB33" s="701"/>
      <c r="DC33" s="702"/>
      <c r="DD33" s="686">
        <v>1702005</v>
      </c>
      <c r="DE33" s="699"/>
      <c r="DF33" s="699"/>
      <c r="DG33" s="699"/>
      <c r="DH33" s="699"/>
      <c r="DI33" s="699"/>
      <c r="DJ33" s="699"/>
      <c r="DK33" s="700"/>
      <c r="DL33" s="686">
        <v>1164482</v>
      </c>
      <c r="DM33" s="699"/>
      <c r="DN33" s="699"/>
      <c r="DO33" s="699"/>
      <c r="DP33" s="699"/>
      <c r="DQ33" s="699"/>
      <c r="DR33" s="699"/>
      <c r="DS33" s="699"/>
      <c r="DT33" s="699"/>
      <c r="DU33" s="699"/>
      <c r="DV33" s="700"/>
      <c r="DW33" s="683">
        <v>32.200000000000003</v>
      </c>
      <c r="DX33" s="701"/>
      <c r="DY33" s="701"/>
      <c r="DZ33" s="701"/>
      <c r="EA33" s="701"/>
      <c r="EB33" s="701"/>
      <c r="EC33" s="719"/>
    </row>
    <row r="34" spans="2:133" ht="11.25" customHeight="1">
      <c r="B34" s="677" t="s">
        <v>322</v>
      </c>
      <c r="C34" s="678"/>
      <c r="D34" s="678"/>
      <c r="E34" s="678"/>
      <c r="F34" s="678"/>
      <c r="G34" s="678"/>
      <c r="H34" s="678"/>
      <c r="I34" s="678"/>
      <c r="J34" s="678"/>
      <c r="K34" s="678"/>
      <c r="L34" s="678"/>
      <c r="M34" s="678"/>
      <c r="N34" s="678"/>
      <c r="O34" s="678"/>
      <c r="P34" s="678"/>
      <c r="Q34" s="679"/>
      <c r="R34" s="680">
        <v>66980</v>
      </c>
      <c r="S34" s="681"/>
      <c r="T34" s="681"/>
      <c r="U34" s="681"/>
      <c r="V34" s="681"/>
      <c r="W34" s="681"/>
      <c r="X34" s="681"/>
      <c r="Y34" s="682"/>
      <c r="Z34" s="713">
        <v>0.8</v>
      </c>
      <c r="AA34" s="713"/>
      <c r="AB34" s="713"/>
      <c r="AC34" s="713"/>
      <c r="AD34" s="714">
        <v>42135</v>
      </c>
      <c r="AE34" s="714"/>
      <c r="AF34" s="714"/>
      <c r="AG34" s="714"/>
      <c r="AH34" s="714"/>
      <c r="AI34" s="714"/>
      <c r="AJ34" s="714"/>
      <c r="AK34" s="714"/>
      <c r="AL34" s="683">
        <v>1.2</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27" t="s">
        <v>323</v>
      </c>
      <c r="CE34" s="724"/>
      <c r="CF34" s="724"/>
      <c r="CG34" s="724"/>
      <c r="CH34" s="724"/>
      <c r="CI34" s="724"/>
      <c r="CJ34" s="724"/>
      <c r="CK34" s="724"/>
      <c r="CL34" s="724"/>
      <c r="CM34" s="724"/>
      <c r="CN34" s="724"/>
      <c r="CO34" s="724"/>
      <c r="CP34" s="724"/>
      <c r="CQ34" s="725"/>
      <c r="CR34" s="680">
        <v>769164</v>
      </c>
      <c r="CS34" s="681"/>
      <c r="CT34" s="681"/>
      <c r="CU34" s="681"/>
      <c r="CV34" s="681"/>
      <c r="CW34" s="681"/>
      <c r="CX34" s="681"/>
      <c r="CY34" s="682"/>
      <c r="CZ34" s="683">
        <v>9.8000000000000007</v>
      </c>
      <c r="DA34" s="701"/>
      <c r="DB34" s="701"/>
      <c r="DC34" s="702"/>
      <c r="DD34" s="686">
        <v>545211</v>
      </c>
      <c r="DE34" s="681"/>
      <c r="DF34" s="681"/>
      <c r="DG34" s="681"/>
      <c r="DH34" s="681"/>
      <c r="DI34" s="681"/>
      <c r="DJ34" s="681"/>
      <c r="DK34" s="682"/>
      <c r="DL34" s="686">
        <v>510009</v>
      </c>
      <c r="DM34" s="681"/>
      <c r="DN34" s="681"/>
      <c r="DO34" s="681"/>
      <c r="DP34" s="681"/>
      <c r="DQ34" s="681"/>
      <c r="DR34" s="681"/>
      <c r="DS34" s="681"/>
      <c r="DT34" s="681"/>
      <c r="DU34" s="681"/>
      <c r="DV34" s="682"/>
      <c r="DW34" s="683">
        <v>14.1</v>
      </c>
      <c r="DX34" s="701"/>
      <c r="DY34" s="701"/>
      <c r="DZ34" s="701"/>
      <c r="EA34" s="701"/>
      <c r="EB34" s="701"/>
      <c r="EC34" s="719"/>
    </row>
    <row r="35" spans="2:133" ht="11.25" customHeight="1">
      <c r="B35" s="677" t="s">
        <v>324</v>
      </c>
      <c r="C35" s="678"/>
      <c r="D35" s="678"/>
      <c r="E35" s="678"/>
      <c r="F35" s="678"/>
      <c r="G35" s="678"/>
      <c r="H35" s="678"/>
      <c r="I35" s="678"/>
      <c r="J35" s="678"/>
      <c r="K35" s="678"/>
      <c r="L35" s="678"/>
      <c r="M35" s="678"/>
      <c r="N35" s="678"/>
      <c r="O35" s="678"/>
      <c r="P35" s="678"/>
      <c r="Q35" s="679"/>
      <c r="R35" s="680">
        <v>184558</v>
      </c>
      <c r="S35" s="681"/>
      <c r="T35" s="681"/>
      <c r="U35" s="681"/>
      <c r="V35" s="681"/>
      <c r="W35" s="681"/>
      <c r="X35" s="681"/>
      <c r="Y35" s="682"/>
      <c r="Z35" s="713">
        <v>2.2999999999999998</v>
      </c>
      <c r="AA35" s="713"/>
      <c r="AB35" s="713"/>
      <c r="AC35" s="713"/>
      <c r="AD35" s="714" t="s">
        <v>239</v>
      </c>
      <c r="AE35" s="714"/>
      <c r="AF35" s="714"/>
      <c r="AG35" s="714"/>
      <c r="AH35" s="714"/>
      <c r="AI35" s="714"/>
      <c r="AJ35" s="714"/>
      <c r="AK35" s="714"/>
      <c r="AL35" s="683" t="s">
        <v>239</v>
      </c>
      <c r="AM35" s="684"/>
      <c r="AN35" s="684"/>
      <c r="AO35" s="715"/>
      <c r="AP35" s="235"/>
      <c r="AQ35" s="741" t="s">
        <v>325</v>
      </c>
      <c r="AR35" s="742"/>
      <c r="AS35" s="742"/>
      <c r="AT35" s="742"/>
      <c r="AU35" s="742"/>
      <c r="AV35" s="742"/>
      <c r="AW35" s="742"/>
      <c r="AX35" s="742"/>
      <c r="AY35" s="742"/>
      <c r="AZ35" s="742"/>
      <c r="BA35" s="742"/>
      <c r="BB35" s="742"/>
      <c r="BC35" s="742"/>
      <c r="BD35" s="742"/>
      <c r="BE35" s="742"/>
      <c r="BF35" s="743"/>
      <c r="BG35" s="741" t="s">
        <v>326</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27" t="s">
        <v>327</v>
      </c>
      <c r="CE35" s="724"/>
      <c r="CF35" s="724"/>
      <c r="CG35" s="724"/>
      <c r="CH35" s="724"/>
      <c r="CI35" s="724"/>
      <c r="CJ35" s="724"/>
      <c r="CK35" s="724"/>
      <c r="CL35" s="724"/>
      <c r="CM35" s="724"/>
      <c r="CN35" s="724"/>
      <c r="CO35" s="724"/>
      <c r="CP35" s="724"/>
      <c r="CQ35" s="725"/>
      <c r="CR35" s="680">
        <v>90376</v>
      </c>
      <c r="CS35" s="699"/>
      <c r="CT35" s="699"/>
      <c r="CU35" s="699"/>
      <c r="CV35" s="699"/>
      <c r="CW35" s="699"/>
      <c r="CX35" s="699"/>
      <c r="CY35" s="700"/>
      <c r="CZ35" s="683">
        <v>1.1000000000000001</v>
      </c>
      <c r="DA35" s="701"/>
      <c r="DB35" s="701"/>
      <c r="DC35" s="702"/>
      <c r="DD35" s="686">
        <v>65950</v>
      </c>
      <c r="DE35" s="699"/>
      <c r="DF35" s="699"/>
      <c r="DG35" s="699"/>
      <c r="DH35" s="699"/>
      <c r="DI35" s="699"/>
      <c r="DJ35" s="699"/>
      <c r="DK35" s="700"/>
      <c r="DL35" s="686">
        <v>30959</v>
      </c>
      <c r="DM35" s="699"/>
      <c r="DN35" s="699"/>
      <c r="DO35" s="699"/>
      <c r="DP35" s="699"/>
      <c r="DQ35" s="699"/>
      <c r="DR35" s="699"/>
      <c r="DS35" s="699"/>
      <c r="DT35" s="699"/>
      <c r="DU35" s="699"/>
      <c r="DV35" s="700"/>
      <c r="DW35" s="683">
        <v>0.9</v>
      </c>
      <c r="DX35" s="701"/>
      <c r="DY35" s="701"/>
      <c r="DZ35" s="701"/>
      <c r="EA35" s="701"/>
      <c r="EB35" s="701"/>
      <c r="EC35" s="719"/>
    </row>
    <row r="36" spans="2:133" ht="11.25" customHeight="1">
      <c r="B36" s="677" t="s">
        <v>328</v>
      </c>
      <c r="C36" s="678"/>
      <c r="D36" s="678"/>
      <c r="E36" s="678"/>
      <c r="F36" s="678"/>
      <c r="G36" s="678"/>
      <c r="H36" s="678"/>
      <c r="I36" s="678"/>
      <c r="J36" s="678"/>
      <c r="K36" s="678"/>
      <c r="L36" s="678"/>
      <c r="M36" s="678"/>
      <c r="N36" s="678"/>
      <c r="O36" s="678"/>
      <c r="P36" s="678"/>
      <c r="Q36" s="679"/>
      <c r="R36" s="680">
        <v>170000</v>
      </c>
      <c r="S36" s="681"/>
      <c r="T36" s="681"/>
      <c r="U36" s="681"/>
      <c r="V36" s="681"/>
      <c r="W36" s="681"/>
      <c r="X36" s="681"/>
      <c r="Y36" s="682"/>
      <c r="Z36" s="713">
        <v>2.1</v>
      </c>
      <c r="AA36" s="713"/>
      <c r="AB36" s="713"/>
      <c r="AC36" s="713"/>
      <c r="AD36" s="714" t="s">
        <v>127</v>
      </c>
      <c r="AE36" s="714"/>
      <c r="AF36" s="714"/>
      <c r="AG36" s="714"/>
      <c r="AH36" s="714"/>
      <c r="AI36" s="714"/>
      <c r="AJ36" s="714"/>
      <c r="AK36" s="714"/>
      <c r="AL36" s="683" t="s">
        <v>239</v>
      </c>
      <c r="AM36" s="684"/>
      <c r="AN36" s="684"/>
      <c r="AO36" s="715"/>
      <c r="AP36" s="235"/>
      <c r="AQ36" s="732" t="s">
        <v>329</v>
      </c>
      <c r="AR36" s="733"/>
      <c r="AS36" s="733"/>
      <c r="AT36" s="733"/>
      <c r="AU36" s="733"/>
      <c r="AV36" s="733"/>
      <c r="AW36" s="733"/>
      <c r="AX36" s="733"/>
      <c r="AY36" s="734"/>
      <c r="AZ36" s="735">
        <v>631088</v>
      </c>
      <c r="BA36" s="736"/>
      <c r="BB36" s="736"/>
      <c r="BC36" s="736"/>
      <c r="BD36" s="736"/>
      <c r="BE36" s="736"/>
      <c r="BF36" s="737"/>
      <c r="BG36" s="738" t="s">
        <v>330</v>
      </c>
      <c r="BH36" s="739"/>
      <c r="BI36" s="739"/>
      <c r="BJ36" s="739"/>
      <c r="BK36" s="739"/>
      <c r="BL36" s="739"/>
      <c r="BM36" s="739"/>
      <c r="BN36" s="739"/>
      <c r="BO36" s="739"/>
      <c r="BP36" s="739"/>
      <c r="BQ36" s="739"/>
      <c r="BR36" s="739"/>
      <c r="BS36" s="739"/>
      <c r="BT36" s="739"/>
      <c r="BU36" s="740"/>
      <c r="BV36" s="735">
        <v>15313</v>
      </c>
      <c r="BW36" s="736"/>
      <c r="BX36" s="736"/>
      <c r="BY36" s="736"/>
      <c r="BZ36" s="736"/>
      <c r="CA36" s="736"/>
      <c r="CB36" s="737"/>
      <c r="CD36" s="727" t="s">
        <v>331</v>
      </c>
      <c r="CE36" s="724"/>
      <c r="CF36" s="724"/>
      <c r="CG36" s="724"/>
      <c r="CH36" s="724"/>
      <c r="CI36" s="724"/>
      <c r="CJ36" s="724"/>
      <c r="CK36" s="724"/>
      <c r="CL36" s="724"/>
      <c r="CM36" s="724"/>
      <c r="CN36" s="724"/>
      <c r="CO36" s="724"/>
      <c r="CP36" s="724"/>
      <c r="CQ36" s="725"/>
      <c r="CR36" s="680">
        <v>1360309</v>
      </c>
      <c r="CS36" s="681"/>
      <c r="CT36" s="681"/>
      <c r="CU36" s="681"/>
      <c r="CV36" s="681"/>
      <c r="CW36" s="681"/>
      <c r="CX36" s="681"/>
      <c r="CY36" s="682"/>
      <c r="CZ36" s="683">
        <v>17.3</v>
      </c>
      <c r="DA36" s="701"/>
      <c r="DB36" s="701"/>
      <c r="DC36" s="702"/>
      <c r="DD36" s="686">
        <v>853622</v>
      </c>
      <c r="DE36" s="681"/>
      <c r="DF36" s="681"/>
      <c r="DG36" s="681"/>
      <c r="DH36" s="681"/>
      <c r="DI36" s="681"/>
      <c r="DJ36" s="681"/>
      <c r="DK36" s="682"/>
      <c r="DL36" s="686">
        <v>479784</v>
      </c>
      <c r="DM36" s="681"/>
      <c r="DN36" s="681"/>
      <c r="DO36" s="681"/>
      <c r="DP36" s="681"/>
      <c r="DQ36" s="681"/>
      <c r="DR36" s="681"/>
      <c r="DS36" s="681"/>
      <c r="DT36" s="681"/>
      <c r="DU36" s="681"/>
      <c r="DV36" s="682"/>
      <c r="DW36" s="683">
        <v>13.3</v>
      </c>
      <c r="DX36" s="701"/>
      <c r="DY36" s="701"/>
      <c r="DZ36" s="701"/>
      <c r="EA36" s="701"/>
      <c r="EB36" s="701"/>
      <c r="EC36" s="719"/>
    </row>
    <row r="37" spans="2:133" ht="11.25" customHeight="1">
      <c r="B37" s="677" t="s">
        <v>332</v>
      </c>
      <c r="C37" s="678"/>
      <c r="D37" s="678"/>
      <c r="E37" s="678"/>
      <c r="F37" s="678"/>
      <c r="G37" s="678"/>
      <c r="H37" s="678"/>
      <c r="I37" s="678"/>
      <c r="J37" s="678"/>
      <c r="K37" s="678"/>
      <c r="L37" s="678"/>
      <c r="M37" s="678"/>
      <c r="N37" s="678"/>
      <c r="O37" s="678"/>
      <c r="P37" s="678"/>
      <c r="Q37" s="679"/>
      <c r="R37" s="680">
        <v>60502</v>
      </c>
      <c r="S37" s="681"/>
      <c r="T37" s="681"/>
      <c r="U37" s="681"/>
      <c r="V37" s="681"/>
      <c r="W37" s="681"/>
      <c r="X37" s="681"/>
      <c r="Y37" s="682"/>
      <c r="Z37" s="713">
        <v>0.8</v>
      </c>
      <c r="AA37" s="713"/>
      <c r="AB37" s="713"/>
      <c r="AC37" s="713"/>
      <c r="AD37" s="714" t="s">
        <v>127</v>
      </c>
      <c r="AE37" s="714"/>
      <c r="AF37" s="714"/>
      <c r="AG37" s="714"/>
      <c r="AH37" s="714"/>
      <c r="AI37" s="714"/>
      <c r="AJ37" s="714"/>
      <c r="AK37" s="714"/>
      <c r="AL37" s="683" t="s">
        <v>239</v>
      </c>
      <c r="AM37" s="684"/>
      <c r="AN37" s="684"/>
      <c r="AO37" s="715"/>
      <c r="AQ37" s="720" t="s">
        <v>333</v>
      </c>
      <c r="AR37" s="721"/>
      <c r="AS37" s="721"/>
      <c r="AT37" s="721"/>
      <c r="AU37" s="721"/>
      <c r="AV37" s="721"/>
      <c r="AW37" s="721"/>
      <c r="AX37" s="721"/>
      <c r="AY37" s="722"/>
      <c r="AZ37" s="680">
        <v>366980</v>
      </c>
      <c r="BA37" s="681"/>
      <c r="BB37" s="681"/>
      <c r="BC37" s="681"/>
      <c r="BD37" s="699"/>
      <c r="BE37" s="699"/>
      <c r="BF37" s="723"/>
      <c r="BG37" s="727" t="s">
        <v>334</v>
      </c>
      <c r="BH37" s="724"/>
      <c r="BI37" s="724"/>
      <c r="BJ37" s="724"/>
      <c r="BK37" s="724"/>
      <c r="BL37" s="724"/>
      <c r="BM37" s="724"/>
      <c r="BN37" s="724"/>
      <c r="BO37" s="724"/>
      <c r="BP37" s="724"/>
      <c r="BQ37" s="724"/>
      <c r="BR37" s="724"/>
      <c r="BS37" s="724"/>
      <c r="BT37" s="724"/>
      <c r="BU37" s="725"/>
      <c r="BV37" s="680">
        <v>14963</v>
      </c>
      <c r="BW37" s="681"/>
      <c r="BX37" s="681"/>
      <c r="BY37" s="681"/>
      <c r="BZ37" s="681"/>
      <c r="CA37" s="681"/>
      <c r="CB37" s="726"/>
      <c r="CD37" s="727" t="s">
        <v>335</v>
      </c>
      <c r="CE37" s="724"/>
      <c r="CF37" s="724"/>
      <c r="CG37" s="724"/>
      <c r="CH37" s="724"/>
      <c r="CI37" s="724"/>
      <c r="CJ37" s="724"/>
      <c r="CK37" s="724"/>
      <c r="CL37" s="724"/>
      <c r="CM37" s="724"/>
      <c r="CN37" s="724"/>
      <c r="CO37" s="724"/>
      <c r="CP37" s="724"/>
      <c r="CQ37" s="725"/>
      <c r="CR37" s="680">
        <v>384282</v>
      </c>
      <c r="CS37" s="699"/>
      <c r="CT37" s="699"/>
      <c r="CU37" s="699"/>
      <c r="CV37" s="699"/>
      <c r="CW37" s="699"/>
      <c r="CX37" s="699"/>
      <c r="CY37" s="700"/>
      <c r="CZ37" s="683">
        <v>4.9000000000000004</v>
      </c>
      <c r="DA37" s="701"/>
      <c r="DB37" s="701"/>
      <c r="DC37" s="702"/>
      <c r="DD37" s="686">
        <v>384282</v>
      </c>
      <c r="DE37" s="699"/>
      <c r="DF37" s="699"/>
      <c r="DG37" s="699"/>
      <c r="DH37" s="699"/>
      <c r="DI37" s="699"/>
      <c r="DJ37" s="699"/>
      <c r="DK37" s="700"/>
      <c r="DL37" s="686">
        <v>383921</v>
      </c>
      <c r="DM37" s="699"/>
      <c r="DN37" s="699"/>
      <c r="DO37" s="699"/>
      <c r="DP37" s="699"/>
      <c r="DQ37" s="699"/>
      <c r="DR37" s="699"/>
      <c r="DS37" s="699"/>
      <c r="DT37" s="699"/>
      <c r="DU37" s="699"/>
      <c r="DV37" s="700"/>
      <c r="DW37" s="683">
        <v>10.6</v>
      </c>
      <c r="DX37" s="701"/>
      <c r="DY37" s="701"/>
      <c r="DZ37" s="701"/>
      <c r="EA37" s="701"/>
      <c r="EB37" s="701"/>
      <c r="EC37" s="719"/>
    </row>
    <row r="38" spans="2:133" ht="11.25" customHeight="1">
      <c r="B38" s="677" t="s">
        <v>336</v>
      </c>
      <c r="C38" s="678"/>
      <c r="D38" s="678"/>
      <c r="E38" s="678"/>
      <c r="F38" s="678"/>
      <c r="G38" s="678"/>
      <c r="H38" s="678"/>
      <c r="I38" s="678"/>
      <c r="J38" s="678"/>
      <c r="K38" s="678"/>
      <c r="L38" s="678"/>
      <c r="M38" s="678"/>
      <c r="N38" s="678"/>
      <c r="O38" s="678"/>
      <c r="P38" s="678"/>
      <c r="Q38" s="679"/>
      <c r="R38" s="680">
        <v>297534</v>
      </c>
      <c r="S38" s="681"/>
      <c r="T38" s="681"/>
      <c r="U38" s="681"/>
      <c r="V38" s="681"/>
      <c r="W38" s="681"/>
      <c r="X38" s="681"/>
      <c r="Y38" s="682"/>
      <c r="Z38" s="713">
        <v>3.7</v>
      </c>
      <c r="AA38" s="713"/>
      <c r="AB38" s="713"/>
      <c r="AC38" s="713"/>
      <c r="AD38" s="714">
        <v>18676</v>
      </c>
      <c r="AE38" s="714"/>
      <c r="AF38" s="714"/>
      <c r="AG38" s="714"/>
      <c r="AH38" s="714"/>
      <c r="AI38" s="714"/>
      <c r="AJ38" s="714"/>
      <c r="AK38" s="714"/>
      <c r="AL38" s="683">
        <v>0.5</v>
      </c>
      <c r="AM38" s="684"/>
      <c r="AN38" s="684"/>
      <c r="AO38" s="715"/>
      <c r="AQ38" s="720" t="s">
        <v>337</v>
      </c>
      <c r="AR38" s="721"/>
      <c r="AS38" s="721"/>
      <c r="AT38" s="721"/>
      <c r="AU38" s="721"/>
      <c r="AV38" s="721"/>
      <c r="AW38" s="721"/>
      <c r="AX38" s="721"/>
      <c r="AY38" s="722"/>
      <c r="AZ38" s="680">
        <v>70814</v>
      </c>
      <c r="BA38" s="681"/>
      <c r="BB38" s="681"/>
      <c r="BC38" s="681"/>
      <c r="BD38" s="699"/>
      <c r="BE38" s="699"/>
      <c r="BF38" s="723"/>
      <c r="BG38" s="727" t="s">
        <v>338</v>
      </c>
      <c r="BH38" s="724"/>
      <c r="BI38" s="724"/>
      <c r="BJ38" s="724"/>
      <c r="BK38" s="724"/>
      <c r="BL38" s="724"/>
      <c r="BM38" s="724"/>
      <c r="BN38" s="724"/>
      <c r="BO38" s="724"/>
      <c r="BP38" s="724"/>
      <c r="BQ38" s="724"/>
      <c r="BR38" s="724"/>
      <c r="BS38" s="724"/>
      <c r="BT38" s="724"/>
      <c r="BU38" s="725"/>
      <c r="BV38" s="680">
        <v>792</v>
      </c>
      <c r="BW38" s="681"/>
      <c r="BX38" s="681"/>
      <c r="BY38" s="681"/>
      <c r="BZ38" s="681"/>
      <c r="CA38" s="681"/>
      <c r="CB38" s="726"/>
      <c r="CD38" s="727" t="s">
        <v>339</v>
      </c>
      <c r="CE38" s="724"/>
      <c r="CF38" s="724"/>
      <c r="CG38" s="724"/>
      <c r="CH38" s="724"/>
      <c r="CI38" s="724"/>
      <c r="CJ38" s="724"/>
      <c r="CK38" s="724"/>
      <c r="CL38" s="724"/>
      <c r="CM38" s="724"/>
      <c r="CN38" s="724"/>
      <c r="CO38" s="724"/>
      <c r="CP38" s="724"/>
      <c r="CQ38" s="725"/>
      <c r="CR38" s="680">
        <v>264108</v>
      </c>
      <c r="CS38" s="681"/>
      <c r="CT38" s="681"/>
      <c r="CU38" s="681"/>
      <c r="CV38" s="681"/>
      <c r="CW38" s="681"/>
      <c r="CX38" s="681"/>
      <c r="CY38" s="682"/>
      <c r="CZ38" s="683">
        <v>3.4</v>
      </c>
      <c r="DA38" s="701"/>
      <c r="DB38" s="701"/>
      <c r="DC38" s="702"/>
      <c r="DD38" s="686">
        <v>214544</v>
      </c>
      <c r="DE38" s="681"/>
      <c r="DF38" s="681"/>
      <c r="DG38" s="681"/>
      <c r="DH38" s="681"/>
      <c r="DI38" s="681"/>
      <c r="DJ38" s="681"/>
      <c r="DK38" s="682"/>
      <c r="DL38" s="686">
        <v>143730</v>
      </c>
      <c r="DM38" s="681"/>
      <c r="DN38" s="681"/>
      <c r="DO38" s="681"/>
      <c r="DP38" s="681"/>
      <c r="DQ38" s="681"/>
      <c r="DR38" s="681"/>
      <c r="DS38" s="681"/>
      <c r="DT38" s="681"/>
      <c r="DU38" s="681"/>
      <c r="DV38" s="682"/>
      <c r="DW38" s="683">
        <v>4</v>
      </c>
      <c r="DX38" s="701"/>
      <c r="DY38" s="701"/>
      <c r="DZ38" s="701"/>
      <c r="EA38" s="701"/>
      <c r="EB38" s="701"/>
      <c r="EC38" s="719"/>
    </row>
    <row r="39" spans="2:133" ht="11.25" customHeight="1">
      <c r="B39" s="677" t="s">
        <v>340</v>
      </c>
      <c r="C39" s="678"/>
      <c r="D39" s="678"/>
      <c r="E39" s="678"/>
      <c r="F39" s="678"/>
      <c r="G39" s="678"/>
      <c r="H39" s="678"/>
      <c r="I39" s="678"/>
      <c r="J39" s="678"/>
      <c r="K39" s="678"/>
      <c r="L39" s="678"/>
      <c r="M39" s="678"/>
      <c r="N39" s="678"/>
      <c r="O39" s="678"/>
      <c r="P39" s="678"/>
      <c r="Q39" s="679"/>
      <c r="R39" s="680">
        <v>761173</v>
      </c>
      <c r="S39" s="681"/>
      <c r="T39" s="681"/>
      <c r="U39" s="681"/>
      <c r="V39" s="681"/>
      <c r="W39" s="681"/>
      <c r="X39" s="681"/>
      <c r="Y39" s="682"/>
      <c r="Z39" s="713">
        <v>9.6</v>
      </c>
      <c r="AA39" s="713"/>
      <c r="AB39" s="713"/>
      <c r="AC39" s="713"/>
      <c r="AD39" s="714" t="s">
        <v>239</v>
      </c>
      <c r="AE39" s="714"/>
      <c r="AF39" s="714"/>
      <c r="AG39" s="714"/>
      <c r="AH39" s="714"/>
      <c r="AI39" s="714"/>
      <c r="AJ39" s="714"/>
      <c r="AK39" s="714"/>
      <c r="AL39" s="683" t="s">
        <v>239</v>
      </c>
      <c r="AM39" s="684"/>
      <c r="AN39" s="684"/>
      <c r="AO39" s="715"/>
      <c r="AQ39" s="720" t="s">
        <v>341</v>
      </c>
      <c r="AR39" s="721"/>
      <c r="AS39" s="721"/>
      <c r="AT39" s="721"/>
      <c r="AU39" s="721"/>
      <c r="AV39" s="721"/>
      <c r="AW39" s="721"/>
      <c r="AX39" s="721"/>
      <c r="AY39" s="722"/>
      <c r="AZ39" s="680" t="s">
        <v>239</v>
      </c>
      <c r="BA39" s="681"/>
      <c r="BB39" s="681"/>
      <c r="BC39" s="681"/>
      <c r="BD39" s="699"/>
      <c r="BE39" s="699"/>
      <c r="BF39" s="723"/>
      <c r="BG39" s="727" t="s">
        <v>342</v>
      </c>
      <c r="BH39" s="724"/>
      <c r="BI39" s="724"/>
      <c r="BJ39" s="724"/>
      <c r="BK39" s="724"/>
      <c r="BL39" s="724"/>
      <c r="BM39" s="724"/>
      <c r="BN39" s="724"/>
      <c r="BO39" s="724"/>
      <c r="BP39" s="724"/>
      <c r="BQ39" s="724"/>
      <c r="BR39" s="724"/>
      <c r="BS39" s="724"/>
      <c r="BT39" s="724"/>
      <c r="BU39" s="725"/>
      <c r="BV39" s="680">
        <v>1398</v>
      </c>
      <c r="BW39" s="681"/>
      <c r="BX39" s="681"/>
      <c r="BY39" s="681"/>
      <c r="BZ39" s="681"/>
      <c r="CA39" s="681"/>
      <c r="CB39" s="726"/>
      <c r="CD39" s="727" t="s">
        <v>343</v>
      </c>
      <c r="CE39" s="724"/>
      <c r="CF39" s="724"/>
      <c r="CG39" s="724"/>
      <c r="CH39" s="724"/>
      <c r="CI39" s="724"/>
      <c r="CJ39" s="724"/>
      <c r="CK39" s="724"/>
      <c r="CL39" s="724"/>
      <c r="CM39" s="724"/>
      <c r="CN39" s="724"/>
      <c r="CO39" s="724"/>
      <c r="CP39" s="724"/>
      <c r="CQ39" s="725"/>
      <c r="CR39" s="680">
        <v>89683</v>
      </c>
      <c r="CS39" s="699"/>
      <c r="CT39" s="699"/>
      <c r="CU39" s="699"/>
      <c r="CV39" s="699"/>
      <c r="CW39" s="699"/>
      <c r="CX39" s="699"/>
      <c r="CY39" s="700"/>
      <c r="CZ39" s="683">
        <v>1.1000000000000001</v>
      </c>
      <c r="DA39" s="701"/>
      <c r="DB39" s="701"/>
      <c r="DC39" s="702"/>
      <c r="DD39" s="686">
        <v>22678</v>
      </c>
      <c r="DE39" s="699"/>
      <c r="DF39" s="699"/>
      <c r="DG39" s="699"/>
      <c r="DH39" s="699"/>
      <c r="DI39" s="699"/>
      <c r="DJ39" s="699"/>
      <c r="DK39" s="700"/>
      <c r="DL39" s="686" t="s">
        <v>239</v>
      </c>
      <c r="DM39" s="699"/>
      <c r="DN39" s="699"/>
      <c r="DO39" s="699"/>
      <c r="DP39" s="699"/>
      <c r="DQ39" s="699"/>
      <c r="DR39" s="699"/>
      <c r="DS39" s="699"/>
      <c r="DT39" s="699"/>
      <c r="DU39" s="699"/>
      <c r="DV39" s="700"/>
      <c r="DW39" s="683" t="s">
        <v>246</v>
      </c>
      <c r="DX39" s="701"/>
      <c r="DY39" s="701"/>
      <c r="DZ39" s="701"/>
      <c r="EA39" s="701"/>
      <c r="EB39" s="701"/>
      <c r="EC39" s="719"/>
    </row>
    <row r="40" spans="2:133" ht="11.25" customHeight="1">
      <c r="B40" s="677" t="s">
        <v>344</v>
      </c>
      <c r="C40" s="678"/>
      <c r="D40" s="678"/>
      <c r="E40" s="678"/>
      <c r="F40" s="678"/>
      <c r="G40" s="678"/>
      <c r="H40" s="678"/>
      <c r="I40" s="678"/>
      <c r="J40" s="678"/>
      <c r="K40" s="678"/>
      <c r="L40" s="678"/>
      <c r="M40" s="678"/>
      <c r="N40" s="678"/>
      <c r="O40" s="678"/>
      <c r="P40" s="678"/>
      <c r="Q40" s="679"/>
      <c r="R40" s="680">
        <v>6878</v>
      </c>
      <c r="S40" s="681"/>
      <c r="T40" s="681"/>
      <c r="U40" s="681"/>
      <c r="V40" s="681"/>
      <c r="W40" s="681"/>
      <c r="X40" s="681"/>
      <c r="Y40" s="682"/>
      <c r="Z40" s="713">
        <v>0.1</v>
      </c>
      <c r="AA40" s="713"/>
      <c r="AB40" s="713"/>
      <c r="AC40" s="713"/>
      <c r="AD40" s="714" t="s">
        <v>239</v>
      </c>
      <c r="AE40" s="714"/>
      <c r="AF40" s="714"/>
      <c r="AG40" s="714"/>
      <c r="AH40" s="714"/>
      <c r="AI40" s="714"/>
      <c r="AJ40" s="714"/>
      <c r="AK40" s="714"/>
      <c r="AL40" s="683" t="s">
        <v>239</v>
      </c>
      <c r="AM40" s="684"/>
      <c r="AN40" s="684"/>
      <c r="AO40" s="715"/>
      <c r="AQ40" s="720" t="s">
        <v>345</v>
      </c>
      <c r="AR40" s="721"/>
      <c r="AS40" s="721"/>
      <c r="AT40" s="721"/>
      <c r="AU40" s="721"/>
      <c r="AV40" s="721"/>
      <c r="AW40" s="721"/>
      <c r="AX40" s="721"/>
      <c r="AY40" s="722"/>
      <c r="AZ40" s="680" t="s">
        <v>239</v>
      </c>
      <c r="BA40" s="681"/>
      <c r="BB40" s="681"/>
      <c r="BC40" s="681"/>
      <c r="BD40" s="699"/>
      <c r="BE40" s="699"/>
      <c r="BF40" s="723"/>
      <c r="BG40" s="728" t="s">
        <v>346</v>
      </c>
      <c r="BH40" s="729"/>
      <c r="BI40" s="729"/>
      <c r="BJ40" s="729"/>
      <c r="BK40" s="729"/>
      <c r="BL40" s="236"/>
      <c r="BM40" s="724" t="s">
        <v>347</v>
      </c>
      <c r="BN40" s="724"/>
      <c r="BO40" s="724"/>
      <c r="BP40" s="724"/>
      <c r="BQ40" s="724"/>
      <c r="BR40" s="724"/>
      <c r="BS40" s="724"/>
      <c r="BT40" s="724"/>
      <c r="BU40" s="725"/>
      <c r="BV40" s="680">
        <v>137</v>
      </c>
      <c r="BW40" s="681"/>
      <c r="BX40" s="681"/>
      <c r="BY40" s="681"/>
      <c r="BZ40" s="681"/>
      <c r="CA40" s="681"/>
      <c r="CB40" s="726"/>
      <c r="CD40" s="727" t="s">
        <v>348</v>
      </c>
      <c r="CE40" s="724"/>
      <c r="CF40" s="724"/>
      <c r="CG40" s="724"/>
      <c r="CH40" s="724"/>
      <c r="CI40" s="724"/>
      <c r="CJ40" s="724"/>
      <c r="CK40" s="724"/>
      <c r="CL40" s="724"/>
      <c r="CM40" s="724"/>
      <c r="CN40" s="724"/>
      <c r="CO40" s="724"/>
      <c r="CP40" s="724"/>
      <c r="CQ40" s="725"/>
      <c r="CR40" s="680">
        <v>47781</v>
      </c>
      <c r="CS40" s="681"/>
      <c r="CT40" s="681"/>
      <c r="CU40" s="681"/>
      <c r="CV40" s="681"/>
      <c r="CW40" s="681"/>
      <c r="CX40" s="681"/>
      <c r="CY40" s="682"/>
      <c r="CZ40" s="683">
        <v>0.6</v>
      </c>
      <c r="DA40" s="701"/>
      <c r="DB40" s="701"/>
      <c r="DC40" s="702"/>
      <c r="DD40" s="686" t="s">
        <v>127</v>
      </c>
      <c r="DE40" s="681"/>
      <c r="DF40" s="681"/>
      <c r="DG40" s="681"/>
      <c r="DH40" s="681"/>
      <c r="DI40" s="681"/>
      <c r="DJ40" s="681"/>
      <c r="DK40" s="682"/>
      <c r="DL40" s="686" t="s">
        <v>135</v>
      </c>
      <c r="DM40" s="681"/>
      <c r="DN40" s="681"/>
      <c r="DO40" s="681"/>
      <c r="DP40" s="681"/>
      <c r="DQ40" s="681"/>
      <c r="DR40" s="681"/>
      <c r="DS40" s="681"/>
      <c r="DT40" s="681"/>
      <c r="DU40" s="681"/>
      <c r="DV40" s="682"/>
      <c r="DW40" s="683" t="s">
        <v>246</v>
      </c>
      <c r="DX40" s="701"/>
      <c r="DY40" s="701"/>
      <c r="DZ40" s="701"/>
      <c r="EA40" s="701"/>
      <c r="EB40" s="701"/>
      <c r="EC40" s="719"/>
    </row>
    <row r="41" spans="2:133" ht="11.25" customHeight="1">
      <c r="B41" s="677" t="s">
        <v>349</v>
      </c>
      <c r="C41" s="678"/>
      <c r="D41" s="678"/>
      <c r="E41" s="678"/>
      <c r="F41" s="678"/>
      <c r="G41" s="678"/>
      <c r="H41" s="678"/>
      <c r="I41" s="678"/>
      <c r="J41" s="678"/>
      <c r="K41" s="678"/>
      <c r="L41" s="678"/>
      <c r="M41" s="678"/>
      <c r="N41" s="678"/>
      <c r="O41" s="678"/>
      <c r="P41" s="678"/>
      <c r="Q41" s="679"/>
      <c r="R41" s="680" t="s">
        <v>239</v>
      </c>
      <c r="S41" s="681"/>
      <c r="T41" s="681"/>
      <c r="U41" s="681"/>
      <c r="V41" s="681"/>
      <c r="W41" s="681"/>
      <c r="X41" s="681"/>
      <c r="Y41" s="682"/>
      <c r="Z41" s="713" t="s">
        <v>239</v>
      </c>
      <c r="AA41" s="713"/>
      <c r="AB41" s="713"/>
      <c r="AC41" s="713"/>
      <c r="AD41" s="714" t="s">
        <v>239</v>
      </c>
      <c r="AE41" s="714"/>
      <c r="AF41" s="714"/>
      <c r="AG41" s="714"/>
      <c r="AH41" s="714"/>
      <c r="AI41" s="714"/>
      <c r="AJ41" s="714"/>
      <c r="AK41" s="714"/>
      <c r="AL41" s="683" t="s">
        <v>239</v>
      </c>
      <c r="AM41" s="684"/>
      <c r="AN41" s="684"/>
      <c r="AO41" s="715"/>
      <c r="AQ41" s="720" t="s">
        <v>350</v>
      </c>
      <c r="AR41" s="721"/>
      <c r="AS41" s="721"/>
      <c r="AT41" s="721"/>
      <c r="AU41" s="721"/>
      <c r="AV41" s="721"/>
      <c r="AW41" s="721"/>
      <c r="AX41" s="721"/>
      <c r="AY41" s="722"/>
      <c r="AZ41" s="680">
        <v>34047</v>
      </c>
      <c r="BA41" s="681"/>
      <c r="BB41" s="681"/>
      <c r="BC41" s="681"/>
      <c r="BD41" s="699"/>
      <c r="BE41" s="699"/>
      <c r="BF41" s="723"/>
      <c r="BG41" s="728"/>
      <c r="BH41" s="729"/>
      <c r="BI41" s="729"/>
      <c r="BJ41" s="729"/>
      <c r="BK41" s="729"/>
      <c r="BL41" s="236"/>
      <c r="BM41" s="724" t="s">
        <v>351</v>
      </c>
      <c r="BN41" s="724"/>
      <c r="BO41" s="724"/>
      <c r="BP41" s="724"/>
      <c r="BQ41" s="724"/>
      <c r="BR41" s="724"/>
      <c r="BS41" s="724"/>
      <c r="BT41" s="724"/>
      <c r="BU41" s="725"/>
      <c r="BV41" s="680" t="s">
        <v>127</v>
      </c>
      <c r="BW41" s="681"/>
      <c r="BX41" s="681"/>
      <c r="BY41" s="681"/>
      <c r="BZ41" s="681"/>
      <c r="CA41" s="681"/>
      <c r="CB41" s="726"/>
      <c r="CD41" s="727" t="s">
        <v>352</v>
      </c>
      <c r="CE41" s="724"/>
      <c r="CF41" s="724"/>
      <c r="CG41" s="724"/>
      <c r="CH41" s="724"/>
      <c r="CI41" s="724"/>
      <c r="CJ41" s="724"/>
      <c r="CK41" s="724"/>
      <c r="CL41" s="724"/>
      <c r="CM41" s="724"/>
      <c r="CN41" s="724"/>
      <c r="CO41" s="724"/>
      <c r="CP41" s="724"/>
      <c r="CQ41" s="725"/>
      <c r="CR41" s="680" t="s">
        <v>246</v>
      </c>
      <c r="CS41" s="699"/>
      <c r="CT41" s="699"/>
      <c r="CU41" s="699"/>
      <c r="CV41" s="699"/>
      <c r="CW41" s="699"/>
      <c r="CX41" s="699"/>
      <c r="CY41" s="700"/>
      <c r="CZ41" s="683" t="s">
        <v>135</v>
      </c>
      <c r="DA41" s="701"/>
      <c r="DB41" s="701"/>
      <c r="DC41" s="702"/>
      <c r="DD41" s="686" t="s">
        <v>239</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353</v>
      </c>
      <c r="C42" s="678"/>
      <c r="D42" s="678"/>
      <c r="E42" s="678"/>
      <c r="F42" s="678"/>
      <c r="G42" s="678"/>
      <c r="H42" s="678"/>
      <c r="I42" s="678"/>
      <c r="J42" s="678"/>
      <c r="K42" s="678"/>
      <c r="L42" s="678"/>
      <c r="M42" s="678"/>
      <c r="N42" s="678"/>
      <c r="O42" s="678"/>
      <c r="P42" s="678"/>
      <c r="Q42" s="679"/>
      <c r="R42" s="680">
        <v>94293</v>
      </c>
      <c r="S42" s="681"/>
      <c r="T42" s="681"/>
      <c r="U42" s="681"/>
      <c r="V42" s="681"/>
      <c r="W42" s="681"/>
      <c r="X42" s="681"/>
      <c r="Y42" s="682"/>
      <c r="Z42" s="713">
        <v>1.2</v>
      </c>
      <c r="AA42" s="713"/>
      <c r="AB42" s="713"/>
      <c r="AC42" s="713"/>
      <c r="AD42" s="714" t="s">
        <v>127</v>
      </c>
      <c r="AE42" s="714"/>
      <c r="AF42" s="714"/>
      <c r="AG42" s="714"/>
      <c r="AH42" s="714"/>
      <c r="AI42" s="714"/>
      <c r="AJ42" s="714"/>
      <c r="AK42" s="714"/>
      <c r="AL42" s="683" t="s">
        <v>127</v>
      </c>
      <c r="AM42" s="684"/>
      <c r="AN42" s="684"/>
      <c r="AO42" s="715"/>
      <c r="AQ42" s="716" t="s">
        <v>354</v>
      </c>
      <c r="AR42" s="717"/>
      <c r="AS42" s="717"/>
      <c r="AT42" s="717"/>
      <c r="AU42" s="717"/>
      <c r="AV42" s="717"/>
      <c r="AW42" s="717"/>
      <c r="AX42" s="717"/>
      <c r="AY42" s="718"/>
      <c r="AZ42" s="664">
        <v>159247</v>
      </c>
      <c r="BA42" s="703"/>
      <c r="BB42" s="703"/>
      <c r="BC42" s="703"/>
      <c r="BD42" s="665"/>
      <c r="BE42" s="665"/>
      <c r="BF42" s="709"/>
      <c r="BG42" s="730"/>
      <c r="BH42" s="731"/>
      <c r="BI42" s="731"/>
      <c r="BJ42" s="731"/>
      <c r="BK42" s="731"/>
      <c r="BL42" s="237"/>
      <c r="BM42" s="710" t="s">
        <v>355</v>
      </c>
      <c r="BN42" s="710"/>
      <c r="BO42" s="710"/>
      <c r="BP42" s="710"/>
      <c r="BQ42" s="710"/>
      <c r="BR42" s="710"/>
      <c r="BS42" s="710"/>
      <c r="BT42" s="710"/>
      <c r="BU42" s="711"/>
      <c r="BV42" s="664">
        <v>296</v>
      </c>
      <c r="BW42" s="703"/>
      <c r="BX42" s="703"/>
      <c r="BY42" s="703"/>
      <c r="BZ42" s="703"/>
      <c r="CA42" s="703"/>
      <c r="CB42" s="712"/>
      <c r="CD42" s="677" t="s">
        <v>356</v>
      </c>
      <c r="CE42" s="678"/>
      <c r="CF42" s="678"/>
      <c r="CG42" s="678"/>
      <c r="CH42" s="678"/>
      <c r="CI42" s="678"/>
      <c r="CJ42" s="678"/>
      <c r="CK42" s="678"/>
      <c r="CL42" s="678"/>
      <c r="CM42" s="678"/>
      <c r="CN42" s="678"/>
      <c r="CO42" s="678"/>
      <c r="CP42" s="678"/>
      <c r="CQ42" s="679"/>
      <c r="CR42" s="680">
        <v>2941502</v>
      </c>
      <c r="CS42" s="681"/>
      <c r="CT42" s="681"/>
      <c r="CU42" s="681"/>
      <c r="CV42" s="681"/>
      <c r="CW42" s="681"/>
      <c r="CX42" s="681"/>
      <c r="CY42" s="682"/>
      <c r="CZ42" s="683">
        <v>37.4</v>
      </c>
      <c r="DA42" s="684"/>
      <c r="DB42" s="684"/>
      <c r="DC42" s="685"/>
      <c r="DD42" s="686">
        <v>675693</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357</v>
      </c>
      <c r="C43" s="662"/>
      <c r="D43" s="662"/>
      <c r="E43" s="662"/>
      <c r="F43" s="662"/>
      <c r="G43" s="662"/>
      <c r="H43" s="662"/>
      <c r="I43" s="662"/>
      <c r="J43" s="662"/>
      <c r="K43" s="662"/>
      <c r="L43" s="662"/>
      <c r="M43" s="662"/>
      <c r="N43" s="662"/>
      <c r="O43" s="662"/>
      <c r="P43" s="662"/>
      <c r="Q43" s="663"/>
      <c r="R43" s="664">
        <v>7940967</v>
      </c>
      <c r="S43" s="703"/>
      <c r="T43" s="703"/>
      <c r="U43" s="703"/>
      <c r="V43" s="703"/>
      <c r="W43" s="703"/>
      <c r="X43" s="703"/>
      <c r="Y43" s="704"/>
      <c r="Z43" s="705">
        <v>100</v>
      </c>
      <c r="AA43" s="705"/>
      <c r="AB43" s="705"/>
      <c r="AC43" s="705"/>
      <c r="AD43" s="706">
        <v>3513724</v>
      </c>
      <c r="AE43" s="706"/>
      <c r="AF43" s="706"/>
      <c r="AG43" s="706"/>
      <c r="AH43" s="706"/>
      <c r="AI43" s="706"/>
      <c r="AJ43" s="706"/>
      <c r="AK43" s="706"/>
      <c r="AL43" s="667">
        <v>100</v>
      </c>
      <c r="AM43" s="707"/>
      <c r="AN43" s="707"/>
      <c r="AO43" s="708"/>
      <c r="BV43" s="238"/>
      <c r="BW43" s="238"/>
      <c r="BX43" s="238"/>
      <c r="BY43" s="238"/>
      <c r="BZ43" s="238"/>
      <c r="CA43" s="238"/>
      <c r="CB43" s="238"/>
      <c r="CD43" s="677" t="s">
        <v>358</v>
      </c>
      <c r="CE43" s="678"/>
      <c r="CF43" s="678"/>
      <c r="CG43" s="678"/>
      <c r="CH43" s="678"/>
      <c r="CI43" s="678"/>
      <c r="CJ43" s="678"/>
      <c r="CK43" s="678"/>
      <c r="CL43" s="678"/>
      <c r="CM43" s="678"/>
      <c r="CN43" s="678"/>
      <c r="CO43" s="678"/>
      <c r="CP43" s="678"/>
      <c r="CQ43" s="679"/>
      <c r="CR43" s="680">
        <v>23086</v>
      </c>
      <c r="CS43" s="699"/>
      <c r="CT43" s="699"/>
      <c r="CU43" s="699"/>
      <c r="CV43" s="699"/>
      <c r="CW43" s="699"/>
      <c r="CX43" s="699"/>
      <c r="CY43" s="700"/>
      <c r="CZ43" s="683">
        <v>0.3</v>
      </c>
      <c r="DA43" s="701"/>
      <c r="DB43" s="701"/>
      <c r="DC43" s="702"/>
      <c r="DD43" s="686">
        <v>23086</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305</v>
      </c>
      <c r="CE44" s="694"/>
      <c r="CF44" s="677" t="s">
        <v>359</v>
      </c>
      <c r="CG44" s="678"/>
      <c r="CH44" s="678"/>
      <c r="CI44" s="678"/>
      <c r="CJ44" s="678"/>
      <c r="CK44" s="678"/>
      <c r="CL44" s="678"/>
      <c r="CM44" s="678"/>
      <c r="CN44" s="678"/>
      <c r="CO44" s="678"/>
      <c r="CP44" s="678"/>
      <c r="CQ44" s="679"/>
      <c r="CR44" s="680">
        <v>2385493</v>
      </c>
      <c r="CS44" s="681"/>
      <c r="CT44" s="681"/>
      <c r="CU44" s="681"/>
      <c r="CV44" s="681"/>
      <c r="CW44" s="681"/>
      <c r="CX44" s="681"/>
      <c r="CY44" s="682"/>
      <c r="CZ44" s="683">
        <v>30.3</v>
      </c>
      <c r="DA44" s="684"/>
      <c r="DB44" s="684"/>
      <c r="DC44" s="685"/>
      <c r="DD44" s="686">
        <v>663247</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361</v>
      </c>
      <c r="CG45" s="678"/>
      <c r="CH45" s="678"/>
      <c r="CI45" s="678"/>
      <c r="CJ45" s="678"/>
      <c r="CK45" s="678"/>
      <c r="CL45" s="678"/>
      <c r="CM45" s="678"/>
      <c r="CN45" s="678"/>
      <c r="CO45" s="678"/>
      <c r="CP45" s="678"/>
      <c r="CQ45" s="679"/>
      <c r="CR45" s="680">
        <v>1036639</v>
      </c>
      <c r="CS45" s="699"/>
      <c r="CT45" s="699"/>
      <c r="CU45" s="699"/>
      <c r="CV45" s="699"/>
      <c r="CW45" s="699"/>
      <c r="CX45" s="699"/>
      <c r="CY45" s="700"/>
      <c r="CZ45" s="683">
        <v>13.2</v>
      </c>
      <c r="DA45" s="701"/>
      <c r="DB45" s="701"/>
      <c r="DC45" s="702"/>
      <c r="DD45" s="686">
        <v>126906</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363</v>
      </c>
      <c r="CG46" s="678"/>
      <c r="CH46" s="678"/>
      <c r="CI46" s="678"/>
      <c r="CJ46" s="678"/>
      <c r="CK46" s="678"/>
      <c r="CL46" s="678"/>
      <c r="CM46" s="678"/>
      <c r="CN46" s="678"/>
      <c r="CO46" s="678"/>
      <c r="CP46" s="678"/>
      <c r="CQ46" s="679"/>
      <c r="CR46" s="680">
        <v>1348854</v>
      </c>
      <c r="CS46" s="681"/>
      <c r="CT46" s="681"/>
      <c r="CU46" s="681"/>
      <c r="CV46" s="681"/>
      <c r="CW46" s="681"/>
      <c r="CX46" s="681"/>
      <c r="CY46" s="682"/>
      <c r="CZ46" s="683">
        <v>17.100000000000001</v>
      </c>
      <c r="DA46" s="684"/>
      <c r="DB46" s="684"/>
      <c r="DC46" s="685"/>
      <c r="DD46" s="686">
        <v>536341</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365</v>
      </c>
      <c r="CG47" s="678"/>
      <c r="CH47" s="678"/>
      <c r="CI47" s="678"/>
      <c r="CJ47" s="678"/>
      <c r="CK47" s="678"/>
      <c r="CL47" s="678"/>
      <c r="CM47" s="678"/>
      <c r="CN47" s="678"/>
      <c r="CO47" s="678"/>
      <c r="CP47" s="678"/>
      <c r="CQ47" s="679"/>
      <c r="CR47" s="680">
        <v>556009</v>
      </c>
      <c r="CS47" s="699"/>
      <c r="CT47" s="699"/>
      <c r="CU47" s="699"/>
      <c r="CV47" s="699"/>
      <c r="CW47" s="699"/>
      <c r="CX47" s="699"/>
      <c r="CY47" s="700"/>
      <c r="CZ47" s="683">
        <v>7.1</v>
      </c>
      <c r="DA47" s="701"/>
      <c r="DB47" s="701"/>
      <c r="DC47" s="702"/>
      <c r="DD47" s="686">
        <v>12446</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366</v>
      </c>
      <c r="CG48" s="678"/>
      <c r="CH48" s="678"/>
      <c r="CI48" s="678"/>
      <c r="CJ48" s="678"/>
      <c r="CK48" s="678"/>
      <c r="CL48" s="678"/>
      <c r="CM48" s="678"/>
      <c r="CN48" s="678"/>
      <c r="CO48" s="678"/>
      <c r="CP48" s="678"/>
      <c r="CQ48" s="679"/>
      <c r="CR48" s="680" t="s">
        <v>127</v>
      </c>
      <c r="CS48" s="681"/>
      <c r="CT48" s="681"/>
      <c r="CU48" s="681"/>
      <c r="CV48" s="681"/>
      <c r="CW48" s="681"/>
      <c r="CX48" s="681"/>
      <c r="CY48" s="682"/>
      <c r="CZ48" s="683" t="s">
        <v>127</v>
      </c>
      <c r="DA48" s="684"/>
      <c r="DB48" s="684"/>
      <c r="DC48" s="685"/>
      <c r="DD48" s="686" t="s">
        <v>246</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367</v>
      </c>
      <c r="CE49" s="662"/>
      <c r="CF49" s="662"/>
      <c r="CG49" s="662"/>
      <c r="CH49" s="662"/>
      <c r="CI49" s="662"/>
      <c r="CJ49" s="662"/>
      <c r="CK49" s="662"/>
      <c r="CL49" s="662"/>
      <c r="CM49" s="662"/>
      <c r="CN49" s="662"/>
      <c r="CO49" s="662"/>
      <c r="CP49" s="662"/>
      <c r="CQ49" s="663"/>
      <c r="CR49" s="664">
        <v>7865527</v>
      </c>
      <c r="CS49" s="665"/>
      <c r="CT49" s="665"/>
      <c r="CU49" s="665"/>
      <c r="CV49" s="665"/>
      <c r="CW49" s="665"/>
      <c r="CX49" s="665"/>
      <c r="CY49" s="666"/>
      <c r="CZ49" s="667">
        <v>100</v>
      </c>
      <c r="DA49" s="668"/>
      <c r="DB49" s="668"/>
      <c r="DC49" s="669"/>
      <c r="DD49" s="670">
        <v>4244236</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gBx+0x/vAXQB0Z9uHPKOBgIF5ru0Ma8RVALcwrR+oQov5p/LLRZKyKPbuofiJm2/IXpZStW95pRpwEr9B1OY2Q==" saltValue="EvCTfQfbro97+1Fsd0mfZ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9:Q39"/>
    <mergeCell ref="R39:Y39"/>
    <mergeCell ref="Z39:AC39"/>
    <mergeCell ref="AD39:AK39"/>
    <mergeCell ref="AL39:AO39"/>
    <mergeCell ref="AQ39:AY39"/>
    <mergeCell ref="AZ39:BF39"/>
    <mergeCell ref="BG39:BU39"/>
    <mergeCell ref="BG38:BU38"/>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G10" zoomScale="70" zoomScaleNormal="25" zoomScaleSheetLayoutView="70" workbookViewId="0">
      <selection activeCell="AU36" sqref="AU36:AY36"/>
    </sheetView>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369</v>
      </c>
      <c r="DK2" s="1206"/>
      <c r="DL2" s="1206"/>
      <c r="DM2" s="1206"/>
      <c r="DN2" s="1206"/>
      <c r="DO2" s="1207"/>
      <c r="DP2" s="251"/>
      <c r="DQ2" s="1205" t="s">
        <v>370</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371</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373</v>
      </c>
      <c r="B5" s="1091"/>
      <c r="C5" s="1091"/>
      <c r="D5" s="1091"/>
      <c r="E5" s="1091"/>
      <c r="F5" s="1091"/>
      <c r="G5" s="1091"/>
      <c r="H5" s="1091"/>
      <c r="I5" s="1091"/>
      <c r="J5" s="1091"/>
      <c r="K5" s="1091"/>
      <c r="L5" s="1091"/>
      <c r="M5" s="1091"/>
      <c r="N5" s="1091"/>
      <c r="O5" s="1091"/>
      <c r="P5" s="1092"/>
      <c r="Q5" s="1096" t="s">
        <v>374</v>
      </c>
      <c r="R5" s="1097"/>
      <c r="S5" s="1097"/>
      <c r="T5" s="1097"/>
      <c r="U5" s="1098"/>
      <c r="V5" s="1096" t="s">
        <v>375</v>
      </c>
      <c r="W5" s="1097"/>
      <c r="X5" s="1097"/>
      <c r="Y5" s="1097"/>
      <c r="Z5" s="1098"/>
      <c r="AA5" s="1096" t="s">
        <v>376</v>
      </c>
      <c r="AB5" s="1097"/>
      <c r="AC5" s="1097"/>
      <c r="AD5" s="1097"/>
      <c r="AE5" s="1097"/>
      <c r="AF5" s="1208" t="s">
        <v>377</v>
      </c>
      <c r="AG5" s="1097"/>
      <c r="AH5" s="1097"/>
      <c r="AI5" s="1097"/>
      <c r="AJ5" s="1112"/>
      <c r="AK5" s="1097" t="s">
        <v>378</v>
      </c>
      <c r="AL5" s="1097"/>
      <c r="AM5" s="1097"/>
      <c r="AN5" s="1097"/>
      <c r="AO5" s="1098"/>
      <c r="AP5" s="1096" t="s">
        <v>379</v>
      </c>
      <c r="AQ5" s="1097"/>
      <c r="AR5" s="1097"/>
      <c r="AS5" s="1097"/>
      <c r="AT5" s="1098"/>
      <c r="AU5" s="1096" t="s">
        <v>380</v>
      </c>
      <c r="AV5" s="1097"/>
      <c r="AW5" s="1097"/>
      <c r="AX5" s="1097"/>
      <c r="AY5" s="1112"/>
      <c r="AZ5" s="258"/>
      <c r="BA5" s="258"/>
      <c r="BB5" s="258"/>
      <c r="BC5" s="258"/>
      <c r="BD5" s="258"/>
      <c r="BE5" s="259"/>
      <c r="BF5" s="259"/>
      <c r="BG5" s="259"/>
      <c r="BH5" s="259"/>
      <c r="BI5" s="259"/>
      <c r="BJ5" s="259"/>
      <c r="BK5" s="259"/>
      <c r="BL5" s="259"/>
      <c r="BM5" s="259"/>
      <c r="BN5" s="259"/>
      <c r="BO5" s="259"/>
      <c r="BP5" s="259"/>
      <c r="BQ5" s="1090" t="s">
        <v>381</v>
      </c>
      <c r="BR5" s="1091"/>
      <c r="BS5" s="1091"/>
      <c r="BT5" s="1091"/>
      <c r="BU5" s="1091"/>
      <c r="BV5" s="1091"/>
      <c r="BW5" s="1091"/>
      <c r="BX5" s="1091"/>
      <c r="BY5" s="1091"/>
      <c r="BZ5" s="1091"/>
      <c r="CA5" s="1091"/>
      <c r="CB5" s="1091"/>
      <c r="CC5" s="1091"/>
      <c r="CD5" s="1091"/>
      <c r="CE5" s="1091"/>
      <c r="CF5" s="1091"/>
      <c r="CG5" s="1092"/>
      <c r="CH5" s="1096" t="s">
        <v>382</v>
      </c>
      <c r="CI5" s="1097"/>
      <c r="CJ5" s="1097"/>
      <c r="CK5" s="1097"/>
      <c r="CL5" s="1098"/>
      <c r="CM5" s="1096" t="s">
        <v>383</v>
      </c>
      <c r="CN5" s="1097"/>
      <c r="CO5" s="1097"/>
      <c r="CP5" s="1097"/>
      <c r="CQ5" s="1098"/>
      <c r="CR5" s="1096" t="s">
        <v>384</v>
      </c>
      <c r="CS5" s="1097"/>
      <c r="CT5" s="1097"/>
      <c r="CU5" s="1097"/>
      <c r="CV5" s="1098"/>
      <c r="CW5" s="1096" t="s">
        <v>385</v>
      </c>
      <c r="CX5" s="1097"/>
      <c r="CY5" s="1097"/>
      <c r="CZ5" s="1097"/>
      <c r="DA5" s="1098"/>
      <c r="DB5" s="1096" t="s">
        <v>386</v>
      </c>
      <c r="DC5" s="1097"/>
      <c r="DD5" s="1097"/>
      <c r="DE5" s="1097"/>
      <c r="DF5" s="1098"/>
      <c r="DG5" s="1193" t="s">
        <v>387</v>
      </c>
      <c r="DH5" s="1194"/>
      <c r="DI5" s="1194"/>
      <c r="DJ5" s="1194"/>
      <c r="DK5" s="1195"/>
      <c r="DL5" s="1193" t="s">
        <v>388</v>
      </c>
      <c r="DM5" s="1194"/>
      <c r="DN5" s="1194"/>
      <c r="DO5" s="1194"/>
      <c r="DP5" s="1195"/>
      <c r="DQ5" s="1096" t="s">
        <v>389</v>
      </c>
      <c r="DR5" s="1097"/>
      <c r="DS5" s="1097"/>
      <c r="DT5" s="1097"/>
      <c r="DU5" s="1098"/>
      <c r="DV5" s="1096" t="s">
        <v>380</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390</v>
      </c>
      <c r="C7" s="1146"/>
      <c r="D7" s="1146"/>
      <c r="E7" s="1146"/>
      <c r="F7" s="1146"/>
      <c r="G7" s="1146"/>
      <c r="H7" s="1146"/>
      <c r="I7" s="1146"/>
      <c r="J7" s="1146"/>
      <c r="K7" s="1146"/>
      <c r="L7" s="1146"/>
      <c r="M7" s="1146"/>
      <c r="N7" s="1146"/>
      <c r="O7" s="1146"/>
      <c r="P7" s="1147"/>
      <c r="Q7" s="1199">
        <v>7941</v>
      </c>
      <c r="R7" s="1200"/>
      <c r="S7" s="1200"/>
      <c r="T7" s="1200"/>
      <c r="U7" s="1200"/>
      <c r="V7" s="1200">
        <v>7866</v>
      </c>
      <c r="W7" s="1200"/>
      <c r="X7" s="1200"/>
      <c r="Y7" s="1200"/>
      <c r="Z7" s="1200"/>
      <c r="AA7" s="1200">
        <v>75</v>
      </c>
      <c r="AB7" s="1200"/>
      <c r="AC7" s="1200"/>
      <c r="AD7" s="1200"/>
      <c r="AE7" s="1201"/>
      <c r="AF7" s="1202">
        <v>75</v>
      </c>
      <c r="AG7" s="1203"/>
      <c r="AH7" s="1203"/>
      <c r="AI7" s="1203"/>
      <c r="AJ7" s="1204"/>
      <c r="AK7" s="1186" t="s">
        <v>512</v>
      </c>
      <c r="AL7" s="1187"/>
      <c r="AM7" s="1187"/>
      <c r="AN7" s="1187"/>
      <c r="AO7" s="1187"/>
      <c r="AP7" s="1187">
        <v>7938</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579</v>
      </c>
      <c r="BT7" s="1191"/>
      <c r="BU7" s="1191"/>
      <c r="BV7" s="1191"/>
      <c r="BW7" s="1191"/>
      <c r="BX7" s="1191"/>
      <c r="BY7" s="1191"/>
      <c r="BZ7" s="1191"/>
      <c r="CA7" s="1191"/>
      <c r="CB7" s="1191"/>
      <c r="CC7" s="1191"/>
      <c r="CD7" s="1191"/>
      <c r="CE7" s="1191"/>
      <c r="CF7" s="1191"/>
      <c r="CG7" s="1192"/>
      <c r="CH7" s="1183">
        <v>-22</v>
      </c>
      <c r="CI7" s="1184"/>
      <c r="CJ7" s="1184"/>
      <c r="CK7" s="1184"/>
      <c r="CL7" s="1185"/>
      <c r="CM7" s="1183">
        <v>-43</v>
      </c>
      <c r="CN7" s="1184"/>
      <c r="CO7" s="1184"/>
      <c r="CP7" s="1184"/>
      <c r="CQ7" s="1185"/>
      <c r="CR7" s="1183">
        <v>28</v>
      </c>
      <c r="CS7" s="1184"/>
      <c r="CT7" s="1184"/>
      <c r="CU7" s="1184"/>
      <c r="CV7" s="1185"/>
      <c r="CW7" s="1183" t="s">
        <v>580</v>
      </c>
      <c r="CX7" s="1184"/>
      <c r="CY7" s="1184"/>
      <c r="CZ7" s="1184"/>
      <c r="DA7" s="1185"/>
      <c r="DB7" s="1183">
        <v>105</v>
      </c>
      <c r="DC7" s="1184"/>
      <c r="DD7" s="1184"/>
      <c r="DE7" s="1184"/>
      <c r="DF7" s="1185"/>
      <c r="DG7" s="1183" t="s">
        <v>580</v>
      </c>
      <c r="DH7" s="1184"/>
      <c r="DI7" s="1184"/>
      <c r="DJ7" s="1184"/>
      <c r="DK7" s="1185"/>
      <c r="DL7" s="1183" t="s">
        <v>580</v>
      </c>
      <c r="DM7" s="1184"/>
      <c r="DN7" s="1184"/>
      <c r="DO7" s="1184"/>
      <c r="DP7" s="1185"/>
      <c r="DQ7" s="1183" t="s">
        <v>580</v>
      </c>
      <c r="DR7" s="1184"/>
      <c r="DS7" s="1184"/>
      <c r="DT7" s="1184"/>
      <c r="DU7" s="1185"/>
      <c r="DV7" s="1210"/>
      <c r="DW7" s="1211"/>
      <c r="DX7" s="1211"/>
      <c r="DY7" s="1211"/>
      <c r="DZ7" s="1212"/>
      <c r="EA7" s="256"/>
    </row>
    <row r="8" spans="1:131" s="257" customFormat="1" ht="26.25" customHeight="1">
      <c r="A8" s="263">
        <v>2</v>
      </c>
      <c r="B8" s="1126"/>
      <c r="C8" s="1127"/>
      <c r="D8" s="1127"/>
      <c r="E8" s="1127"/>
      <c r="F8" s="1127"/>
      <c r="G8" s="1127"/>
      <c r="H8" s="1127"/>
      <c r="I8" s="1127"/>
      <c r="J8" s="1127"/>
      <c r="K8" s="1127"/>
      <c r="L8" s="1127"/>
      <c r="M8" s="1127"/>
      <c r="N8" s="1127"/>
      <c r="O8" s="1127"/>
      <c r="P8" s="1128"/>
      <c r="Q8" s="1138"/>
      <c r="R8" s="1139"/>
      <c r="S8" s="1139"/>
      <c r="T8" s="1139"/>
      <c r="U8" s="1139"/>
      <c r="V8" s="1139"/>
      <c r="W8" s="1139"/>
      <c r="X8" s="1139"/>
      <c r="Y8" s="1139"/>
      <c r="Z8" s="1139"/>
      <c r="AA8" s="1139"/>
      <c r="AB8" s="1139"/>
      <c r="AC8" s="1139"/>
      <c r="AD8" s="1139"/>
      <c r="AE8" s="1140"/>
      <c r="AF8" s="1132"/>
      <c r="AG8" s="1133"/>
      <c r="AH8" s="1133"/>
      <c r="AI8" s="1133"/>
      <c r="AJ8" s="1134"/>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c r="A9" s="263">
        <v>3</v>
      </c>
      <c r="B9" s="1126"/>
      <c r="C9" s="1127"/>
      <c r="D9" s="1127"/>
      <c r="E9" s="1127"/>
      <c r="F9" s="1127"/>
      <c r="G9" s="1127"/>
      <c r="H9" s="1127"/>
      <c r="I9" s="1127"/>
      <c r="J9" s="1127"/>
      <c r="K9" s="1127"/>
      <c r="L9" s="1127"/>
      <c r="M9" s="1127"/>
      <c r="N9" s="1127"/>
      <c r="O9" s="1127"/>
      <c r="P9" s="1128"/>
      <c r="Q9" s="1138"/>
      <c r="R9" s="1139"/>
      <c r="S9" s="1139"/>
      <c r="T9" s="1139"/>
      <c r="U9" s="1139"/>
      <c r="V9" s="1139"/>
      <c r="W9" s="1139"/>
      <c r="X9" s="1139"/>
      <c r="Y9" s="1139"/>
      <c r="Z9" s="1139"/>
      <c r="AA9" s="1139"/>
      <c r="AB9" s="1139"/>
      <c r="AC9" s="1139"/>
      <c r="AD9" s="1139"/>
      <c r="AE9" s="1140"/>
      <c r="AF9" s="1132"/>
      <c r="AG9" s="1133"/>
      <c r="AH9" s="1133"/>
      <c r="AI9" s="1133"/>
      <c r="AJ9" s="1134"/>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c r="A10" s="263">
        <v>4</v>
      </c>
      <c r="B10" s="1126"/>
      <c r="C10" s="1127"/>
      <c r="D10" s="1127"/>
      <c r="E10" s="1127"/>
      <c r="F10" s="1127"/>
      <c r="G10" s="1127"/>
      <c r="H10" s="1127"/>
      <c r="I10" s="1127"/>
      <c r="J10" s="1127"/>
      <c r="K10" s="1127"/>
      <c r="L10" s="1127"/>
      <c r="M10" s="1127"/>
      <c r="N10" s="1127"/>
      <c r="O10" s="1127"/>
      <c r="P10" s="1128"/>
      <c r="Q10" s="1138"/>
      <c r="R10" s="1139"/>
      <c r="S10" s="1139"/>
      <c r="T10" s="1139"/>
      <c r="U10" s="1139"/>
      <c r="V10" s="1139"/>
      <c r="W10" s="1139"/>
      <c r="X10" s="1139"/>
      <c r="Y10" s="1139"/>
      <c r="Z10" s="1139"/>
      <c r="AA10" s="1139"/>
      <c r="AB10" s="1139"/>
      <c r="AC10" s="1139"/>
      <c r="AD10" s="1139"/>
      <c r="AE10" s="1140"/>
      <c r="AF10" s="1132"/>
      <c r="AG10" s="1133"/>
      <c r="AH10" s="1133"/>
      <c r="AI10" s="1133"/>
      <c r="AJ10" s="1134"/>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c r="A11" s="263">
        <v>5</v>
      </c>
      <c r="B11" s="1126"/>
      <c r="C11" s="1127"/>
      <c r="D11" s="1127"/>
      <c r="E11" s="1127"/>
      <c r="F11" s="1127"/>
      <c r="G11" s="1127"/>
      <c r="H11" s="1127"/>
      <c r="I11" s="1127"/>
      <c r="J11" s="1127"/>
      <c r="K11" s="1127"/>
      <c r="L11" s="1127"/>
      <c r="M11" s="1127"/>
      <c r="N11" s="1127"/>
      <c r="O11" s="1127"/>
      <c r="P11" s="1128"/>
      <c r="Q11" s="1138"/>
      <c r="R11" s="1139"/>
      <c r="S11" s="1139"/>
      <c r="T11" s="1139"/>
      <c r="U11" s="1139"/>
      <c r="V11" s="1139"/>
      <c r="W11" s="1139"/>
      <c r="X11" s="1139"/>
      <c r="Y11" s="1139"/>
      <c r="Z11" s="1139"/>
      <c r="AA11" s="1139"/>
      <c r="AB11" s="1139"/>
      <c r="AC11" s="1139"/>
      <c r="AD11" s="1139"/>
      <c r="AE11" s="1140"/>
      <c r="AF11" s="1132"/>
      <c r="AG11" s="1133"/>
      <c r="AH11" s="1133"/>
      <c r="AI11" s="1133"/>
      <c r="AJ11" s="1134"/>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c r="A12" s="263">
        <v>6</v>
      </c>
      <c r="B12" s="1126"/>
      <c r="C12" s="1127"/>
      <c r="D12" s="1127"/>
      <c r="E12" s="1127"/>
      <c r="F12" s="1127"/>
      <c r="G12" s="1127"/>
      <c r="H12" s="1127"/>
      <c r="I12" s="1127"/>
      <c r="J12" s="1127"/>
      <c r="K12" s="1127"/>
      <c r="L12" s="1127"/>
      <c r="M12" s="1127"/>
      <c r="N12" s="1127"/>
      <c r="O12" s="1127"/>
      <c r="P12" s="1128"/>
      <c r="Q12" s="1138"/>
      <c r="R12" s="1139"/>
      <c r="S12" s="1139"/>
      <c r="T12" s="1139"/>
      <c r="U12" s="1139"/>
      <c r="V12" s="1139"/>
      <c r="W12" s="1139"/>
      <c r="X12" s="1139"/>
      <c r="Y12" s="1139"/>
      <c r="Z12" s="1139"/>
      <c r="AA12" s="1139"/>
      <c r="AB12" s="1139"/>
      <c r="AC12" s="1139"/>
      <c r="AD12" s="1139"/>
      <c r="AE12" s="1140"/>
      <c r="AF12" s="1132"/>
      <c r="AG12" s="1133"/>
      <c r="AH12" s="1133"/>
      <c r="AI12" s="1133"/>
      <c r="AJ12" s="1134"/>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26"/>
      <c r="C13" s="1127"/>
      <c r="D13" s="1127"/>
      <c r="E13" s="1127"/>
      <c r="F13" s="1127"/>
      <c r="G13" s="1127"/>
      <c r="H13" s="1127"/>
      <c r="I13" s="1127"/>
      <c r="J13" s="1127"/>
      <c r="K13" s="1127"/>
      <c r="L13" s="1127"/>
      <c r="M13" s="1127"/>
      <c r="N13" s="1127"/>
      <c r="O13" s="1127"/>
      <c r="P13" s="1128"/>
      <c r="Q13" s="1138"/>
      <c r="R13" s="1139"/>
      <c r="S13" s="1139"/>
      <c r="T13" s="1139"/>
      <c r="U13" s="1139"/>
      <c r="V13" s="1139"/>
      <c r="W13" s="1139"/>
      <c r="X13" s="1139"/>
      <c r="Y13" s="1139"/>
      <c r="Z13" s="1139"/>
      <c r="AA13" s="1139"/>
      <c r="AB13" s="1139"/>
      <c r="AC13" s="1139"/>
      <c r="AD13" s="1139"/>
      <c r="AE13" s="1140"/>
      <c r="AF13" s="1132"/>
      <c r="AG13" s="1133"/>
      <c r="AH13" s="1133"/>
      <c r="AI13" s="1133"/>
      <c r="AJ13" s="1134"/>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26"/>
      <c r="C14" s="1127"/>
      <c r="D14" s="1127"/>
      <c r="E14" s="1127"/>
      <c r="F14" s="1127"/>
      <c r="G14" s="1127"/>
      <c r="H14" s="1127"/>
      <c r="I14" s="1127"/>
      <c r="J14" s="1127"/>
      <c r="K14" s="1127"/>
      <c r="L14" s="1127"/>
      <c r="M14" s="1127"/>
      <c r="N14" s="1127"/>
      <c r="O14" s="1127"/>
      <c r="P14" s="1128"/>
      <c r="Q14" s="1138"/>
      <c r="R14" s="1139"/>
      <c r="S14" s="1139"/>
      <c r="T14" s="1139"/>
      <c r="U14" s="1139"/>
      <c r="V14" s="1139"/>
      <c r="W14" s="1139"/>
      <c r="X14" s="1139"/>
      <c r="Y14" s="1139"/>
      <c r="Z14" s="1139"/>
      <c r="AA14" s="1139"/>
      <c r="AB14" s="1139"/>
      <c r="AC14" s="1139"/>
      <c r="AD14" s="1139"/>
      <c r="AE14" s="1140"/>
      <c r="AF14" s="1132"/>
      <c r="AG14" s="1133"/>
      <c r="AH14" s="1133"/>
      <c r="AI14" s="1133"/>
      <c r="AJ14" s="1134"/>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26"/>
      <c r="C15" s="1127"/>
      <c r="D15" s="1127"/>
      <c r="E15" s="1127"/>
      <c r="F15" s="1127"/>
      <c r="G15" s="1127"/>
      <c r="H15" s="1127"/>
      <c r="I15" s="1127"/>
      <c r="J15" s="1127"/>
      <c r="K15" s="1127"/>
      <c r="L15" s="1127"/>
      <c r="M15" s="1127"/>
      <c r="N15" s="1127"/>
      <c r="O15" s="1127"/>
      <c r="P15" s="1128"/>
      <c r="Q15" s="1138"/>
      <c r="R15" s="1139"/>
      <c r="S15" s="1139"/>
      <c r="T15" s="1139"/>
      <c r="U15" s="1139"/>
      <c r="V15" s="1139"/>
      <c r="W15" s="1139"/>
      <c r="X15" s="1139"/>
      <c r="Y15" s="1139"/>
      <c r="Z15" s="1139"/>
      <c r="AA15" s="1139"/>
      <c r="AB15" s="1139"/>
      <c r="AC15" s="1139"/>
      <c r="AD15" s="1139"/>
      <c r="AE15" s="1140"/>
      <c r="AF15" s="1132"/>
      <c r="AG15" s="1133"/>
      <c r="AH15" s="1133"/>
      <c r="AI15" s="1133"/>
      <c r="AJ15" s="1134"/>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26"/>
      <c r="C16" s="1127"/>
      <c r="D16" s="1127"/>
      <c r="E16" s="1127"/>
      <c r="F16" s="1127"/>
      <c r="G16" s="1127"/>
      <c r="H16" s="1127"/>
      <c r="I16" s="1127"/>
      <c r="J16" s="1127"/>
      <c r="K16" s="1127"/>
      <c r="L16" s="1127"/>
      <c r="M16" s="1127"/>
      <c r="N16" s="1127"/>
      <c r="O16" s="1127"/>
      <c r="P16" s="1128"/>
      <c r="Q16" s="1138"/>
      <c r="R16" s="1139"/>
      <c r="S16" s="1139"/>
      <c r="T16" s="1139"/>
      <c r="U16" s="1139"/>
      <c r="V16" s="1139"/>
      <c r="W16" s="1139"/>
      <c r="X16" s="1139"/>
      <c r="Y16" s="1139"/>
      <c r="Z16" s="1139"/>
      <c r="AA16" s="1139"/>
      <c r="AB16" s="1139"/>
      <c r="AC16" s="1139"/>
      <c r="AD16" s="1139"/>
      <c r="AE16" s="1140"/>
      <c r="AF16" s="1132"/>
      <c r="AG16" s="1133"/>
      <c r="AH16" s="1133"/>
      <c r="AI16" s="1133"/>
      <c r="AJ16" s="1134"/>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26"/>
      <c r="C17" s="1127"/>
      <c r="D17" s="1127"/>
      <c r="E17" s="1127"/>
      <c r="F17" s="1127"/>
      <c r="G17" s="1127"/>
      <c r="H17" s="1127"/>
      <c r="I17" s="1127"/>
      <c r="J17" s="1127"/>
      <c r="K17" s="1127"/>
      <c r="L17" s="1127"/>
      <c r="M17" s="1127"/>
      <c r="N17" s="1127"/>
      <c r="O17" s="1127"/>
      <c r="P17" s="1128"/>
      <c r="Q17" s="1138"/>
      <c r="R17" s="1139"/>
      <c r="S17" s="1139"/>
      <c r="T17" s="1139"/>
      <c r="U17" s="1139"/>
      <c r="V17" s="1139"/>
      <c r="W17" s="1139"/>
      <c r="X17" s="1139"/>
      <c r="Y17" s="1139"/>
      <c r="Z17" s="1139"/>
      <c r="AA17" s="1139"/>
      <c r="AB17" s="1139"/>
      <c r="AC17" s="1139"/>
      <c r="AD17" s="1139"/>
      <c r="AE17" s="1140"/>
      <c r="AF17" s="1132"/>
      <c r="AG17" s="1133"/>
      <c r="AH17" s="1133"/>
      <c r="AI17" s="1133"/>
      <c r="AJ17" s="1134"/>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26"/>
      <c r="C18" s="1127"/>
      <c r="D18" s="1127"/>
      <c r="E18" s="1127"/>
      <c r="F18" s="1127"/>
      <c r="G18" s="1127"/>
      <c r="H18" s="1127"/>
      <c r="I18" s="1127"/>
      <c r="J18" s="1127"/>
      <c r="K18" s="1127"/>
      <c r="L18" s="1127"/>
      <c r="M18" s="1127"/>
      <c r="N18" s="1127"/>
      <c r="O18" s="1127"/>
      <c r="P18" s="1128"/>
      <c r="Q18" s="1138"/>
      <c r="R18" s="1139"/>
      <c r="S18" s="1139"/>
      <c r="T18" s="1139"/>
      <c r="U18" s="1139"/>
      <c r="V18" s="1139"/>
      <c r="W18" s="1139"/>
      <c r="X18" s="1139"/>
      <c r="Y18" s="1139"/>
      <c r="Z18" s="1139"/>
      <c r="AA18" s="1139"/>
      <c r="AB18" s="1139"/>
      <c r="AC18" s="1139"/>
      <c r="AD18" s="1139"/>
      <c r="AE18" s="1140"/>
      <c r="AF18" s="1132"/>
      <c r="AG18" s="1133"/>
      <c r="AH18" s="1133"/>
      <c r="AI18" s="1133"/>
      <c r="AJ18" s="1134"/>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26"/>
      <c r="C19" s="1127"/>
      <c r="D19" s="1127"/>
      <c r="E19" s="1127"/>
      <c r="F19" s="1127"/>
      <c r="G19" s="1127"/>
      <c r="H19" s="1127"/>
      <c r="I19" s="1127"/>
      <c r="J19" s="1127"/>
      <c r="K19" s="1127"/>
      <c r="L19" s="1127"/>
      <c r="M19" s="1127"/>
      <c r="N19" s="1127"/>
      <c r="O19" s="1127"/>
      <c r="P19" s="1128"/>
      <c r="Q19" s="1138"/>
      <c r="R19" s="1139"/>
      <c r="S19" s="1139"/>
      <c r="T19" s="1139"/>
      <c r="U19" s="1139"/>
      <c r="V19" s="1139"/>
      <c r="W19" s="1139"/>
      <c r="X19" s="1139"/>
      <c r="Y19" s="1139"/>
      <c r="Z19" s="1139"/>
      <c r="AA19" s="1139"/>
      <c r="AB19" s="1139"/>
      <c r="AC19" s="1139"/>
      <c r="AD19" s="1139"/>
      <c r="AE19" s="1140"/>
      <c r="AF19" s="1132"/>
      <c r="AG19" s="1133"/>
      <c r="AH19" s="1133"/>
      <c r="AI19" s="1133"/>
      <c r="AJ19" s="1134"/>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26"/>
      <c r="C20" s="1127"/>
      <c r="D20" s="1127"/>
      <c r="E20" s="1127"/>
      <c r="F20" s="1127"/>
      <c r="G20" s="1127"/>
      <c r="H20" s="1127"/>
      <c r="I20" s="1127"/>
      <c r="J20" s="1127"/>
      <c r="K20" s="1127"/>
      <c r="L20" s="1127"/>
      <c r="M20" s="1127"/>
      <c r="N20" s="1127"/>
      <c r="O20" s="1127"/>
      <c r="P20" s="1128"/>
      <c r="Q20" s="1138"/>
      <c r="R20" s="1139"/>
      <c r="S20" s="1139"/>
      <c r="T20" s="1139"/>
      <c r="U20" s="1139"/>
      <c r="V20" s="1139"/>
      <c r="W20" s="1139"/>
      <c r="X20" s="1139"/>
      <c r="Y20" s="1139"/>
      <c r="Z20" s="1139"/>
      <c r="AA20" s="1139"/>
      <c r="AB20" s="1139"/>
      <c r="AC20" s="1139"/>
      <c r="AD20" s="1139"/>
      <c r="AE20" s="1140"/>
      <c r="AF20" s="1132"/>
      <c r="AG20" s="1133"/>
      <c r="AH20" s="1133"/>
      <c r="AI20" s="1133"/>
      <c r="AJ20" s="1134"/>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26"/>
      <c r="C21" s="1127"/>
      <c r="D21" s="1127"/>
      <c r="E21" s="1127"/>
      <c r="F21" s="1127"/>
      <c r="G21" s="1127"/>
      <c r="H21" s="1127"/>
      <c r="I21" s="1127"/>
      <c r="J21" s="1127"/>
      <c r="K21" s="1127"/>
      <c r="L21" s="1127"/>
      <c r="M21" s="1127"/>
      <c r="N21" s="1127"/>
      <c r="O21" s="1127"/>
      <c r="P21" s="1128"/>
      <c r="Q21" s="1138"/>
      <c r="R21" s="1139"/>
      <c r="S21" s="1139"/>
      <c r="T21" s="1139"/>
      <c r="U21" s="1139"/>
      <c r="V21" s="1139"/>
      <c r="W21" s="1139"/>
      <c r="X21" s="1139"/>
      <c r="Y21" s="1139"/>
      <c r="Z21" s="1139"/>
      <c r="AA21" s="1139"/>
      <c r="AB21" s="1139"/>
      <c r="AC21" s="1139"/>
      <c r="AD21" s="1139"/>
      <c r="AE21" s="1140"/>
      <c r="AF21" s="1132"/>
      <c r="AG21" s="1133"/>
      <c r="AH21" s="1133"/>
      <c r="AI21" s="1133"/>
      <c r="AJ21" s="1134"/>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26"/>
      <c r="C22" s="1127"/>
      <c r="D22" s="1127"/>
      <c r="E22" s="1127"/>
      <c r="F22" s="1127"/>
      <c r="G22" s="1127"/>
      <c r="H22" s="1127"/>
      <c r="I22" s="1127"/>
      <c r="J22" s="1127"/>
      <c r="K22" s="1127"/>
      <c r="L22" s="1127"/>
      <c r="M22" s="1127"/>
      <c r="N22" s="1127"/>
      <c r="O22" s="1127"/>
      <c r="P22" s="1128"/>
      <c r="Q22" s="1176"/>
      <c r="R22" s="1177"/>
      <c r="S22" s="1177"/>
      <c r="T22" s="1177"/>
      <c r="U22" s="1177"/>
      <c r="V22" s="1177"/>
      <c r="W22" s="1177"/>
      <c r="X22" s="1177"/>
      <c r="Y22" s="1177"/>
      <c r="Z22" s="1177"/>
      <c r="AA22" s="1177"/>
      <c r="AB22" s="1177"/>
      <c r="AC22" s="1177"/>
      <c r="AD22" s="1177"/>
      <c r="AE22" s="1178"/>
      <c r="AF22" s="1132"/>
      <c r="AG22" s="1133"/>
      <c r="AH22" s="1133"/>
      <c r="AI22" s="1133"/>
      <c r="AJ22" s="1134"/>
      <c r="AK22" s="1172"/>
      <c r="AL22" s="1173"/>
      <c r="AM22" s="1173"/>
      <c r="AN22" s="1173"/>
      <c r="AO22" s="1173"/>
      <c r="AP22" s="1173"/>
      <c r="AQ22" s="1173"/>
      <c r="AR22" s="1173"/>
      <c r="AS22" s="1173"/>
      <c r="AT22" s="1173"/>
      <c r="AU22" s="1174"/>
      <c r="AV22" s="1174"/>
      <c r="AW22" s="1174"/>
      <c r="AX22" s="1174"/>
      <c r="AY22" s="1175"/>
      <c r="AZ22" s="1124" t="s">
        <v>391</v>
      </c>
      <c r="BA22" s="1124"/>
      <c r="BB22" s="1124"/>
      <c r="BC22" s="1124"/>
      <c r="BD22" s="1125"/>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392</v>
      </c>
      <c r="B23" s="1039" t="s">
        <v>393</v>
      </c>
      <c r="C23" s="1040"/>
      <c r="D23" s="1040"/>
      <c r="E23" s="1040"/>
      <c r="F23" s="1040"/>
      <c r="G23" s="1040"/>
      <c r="H23" s="1040"/>
      <c r="I23" s="1040"/>
      <c r="J23" s="1040"/>
      <c r="K23" s="1040"/>
      <c r="L23" s="1040"/>
      <c r="M23" s="1040"/>
      <c r="N23" s="1040"/>
      <c r="O23" s="1040"/>
      <c r="P23" s="1041"/>
      <c r="Q23" s="1163">
        <v>7941</v>
      </c>
      <c r="R23" s="1164"/>
      <c r="S23" s="1164"/>
      <c r="T23" s="1164"/>
      <c r="U23" s="1164"/>
      <c r="V23" s="1164">
        <v>7866</v>
      </c>
      <c r="W23" s="1164"/>
      <c r="X23" s="1164"/>
      <c r="Y23" s="1164"/>
      <c r="Z23" s="1164"/>
      <c r="AA23" s="1164">
        <v>75</v>
      </c>
      <c r="AB23" s="1164"/>
      <c r="AC23" s="1164"/>
      <c r="AD23" s="1164"/>
      <c r="AE23" s="1165"/>
      <c r="AF23" s="1166">
        <v>75</v>
      </c>
      <c r="AG23" s="1164"/>
      <c r="AH23" s="1164"/>
      <c r="AI23" s="1164"/>
      <c r="AJ23" s="1167"/>
      <c r="AK23" s="1168"/>
      <c r="AL23" s="1169"/>
      <c r="AM23" s="1169"/>
      <c r="AN23" s="1169"/>
      <c r="AO23" s="1169"/>
      <c r="AP23" s="1164">
        <v>7938</v>
      </c>
      <c r="AQ23" s="1164"/>
      <c r="AR23" s="1164"/>
      <c r="AS23" s="1164"/>
      <c r="AT23" s="1164"/>
      <c r="AU23" s="1170"/>
      <c r="AV23" s="1170"/>
      <c r="AW23" s="1170"/>
      <c r="AX23" s="1170"/>
      <c r="AY23" s="1171"/>
      <c r="AZ23" s="1160" t="s">
        <v>394</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395</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396</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373</v>
      </c>
      <c r="B26" s="1091"/>
      <c r="C26" s="1091"/>
      <c r="D26" s="1091"/>
      <c r="E26" s="1091"/>
      <c r="F26" s="1091"/>
      <c r="G26" s="1091"/>
      <c r="H26" s="1091"/>
      <c r="I26" s="1091"/>
      <c r="J26" s="1091"/>
      <c r="K26" s="1091"/>
      <c r="L26" s="1091"/>
      <c r="M26" s="1091"/>
      <c r="N26" s="1091"/>
      <c r="O26" s="1091"/>
      <c r="P26" s="1092"/>
      <c r="Q26" s="1096" t="s">
        <v>397</v>
      </c>
      <c r="R26" s="1097"/>
      <c r="S26" s="1097"/>
      <c r="T26" s="1097"/>
      <c r="U26" s="1098"/>
      <c r="V26" s="1096" t="s">
        <v>398</v>
      </c>
      <c r="W26" s="1097"/>
      <c r="X26" s="1097"/>
      <c r="Y26" s="1097"/>
      <c r="Z26" s="1098"/>
      <c r="AA26" s="1096" t="s">
        <v>399</v>
      </c>
      <c r="AB26" s="1097"/>
      <c r="AC26" s="1097"/>
      <c r="AD26" s="1097"/>
      <c r="AE26" s="1097"/>
      <c r="AF26" s="1154" t="s">
        <v>400</v>
      </c>
      <c r="AG26" s="1103"/>
      <c r="AH26" s="1103"/>
      <c r="AI26" s="1103"/>
      <c r="AJ26" s="1155"/>
      <c r="AK26" s="1097" t="s">
        <v>401</v>
      </c>
      <c r="AL26" s="1097"/>
      <c r="AM26" s="1097"/>
      <c r="AN26" s="1097"/>
      <c r="AO26" s="1098"/>
      <c r="AP26" s="1096" t="s">
        <v>402</v>
      </c>
      <c r="AQ26" s="1097"/>
      <c r="AR26" s="1097"/>
      <c r="AS26" s="1097"/>
      <c r="AT26" s="1098"/>
      <c r="AU26" s="1096" t="s">
        <v>403</v>
      </c>
      <c r="AV26" s="1097"/>
      <c r="AW26" s="1097"/>
      <c r="AX26" s="1097"/>
      <c r="AY26" s="1098"/>
      <c r="AZ26" s="1096" t="s">
        <v>404</v>
      </c>
      <c r="BA26" s="1097"/>
      <c r="BB26" s="1097"/>
      <c r="BC26" s="1097"/>
      <c r="BD26" s="1098"/>
      <c r="BE26" s="1096" t="s">
        <v>380</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405</v>
      </c>
      <c r="C28" s="1146"/>
      <c r="D28" s="1146"/>
      <c r="E28" s="1146"/>
      <c r="F28" s="1146"/>
      <c r="G28" s="1146"/>
      <c r="H28" s="1146"/>
      <c r="I28" s="1146"/>
      <c r="J28" s="1146"/>
      <c r="K28" s="1146"/>
      <c r="L28" s="1146"/>
      <c r="M28" s="1146"/>
      <c r="N28" s="1146"/>
      <c r="O28" s="1146"/>
      <c r="P28" s="1147"/>
      <c r="Q28" s="1148">
        <v>706</v>
      </c>
      <c r="R28" s="1149"/>
      <c r="S28" s="1149"/>
      <c r="T28" s="1149"/>
      <c r="U28" s="1149"/>
      <c r="V28" s="1149">
        <v>691</v>
      </c>
      <c r="W28" s="1149"/>
      <c r="X28" s="1149"/>
      <c r="Y28" s="1149"/>
      <c r="Z28" s="1149"/>
      <c r="AA28" s="1149">
        <v>15</v>
      </c>
      <c r="AB28" s="1149"/>
      <c r="AC28" s="1149"/>
      <c r="AD28" s="1149"/>
      <c r="AE28" s="1150"/>
      <c r="AF28" s="1151">
        <v>15</v>
      </c>
      <c r="AG28" s="1149"/>
      <c r="AH28" s="1149"/>
      <c r="AI28" s="1149"/>
      <c r="AJ28" s="1152"/>
      <c r="AK28" s="1153">
        <v>34</v>
      </c>
      <c r="AL28" s="1141"/>
      <c r="AM28" s="1141"/>
      <c r="AN28" s="1141"/>
      <c r="AO28" s="1141"/>
      <c r="AP28" s="1141" t="s">
        <v>512</v>
      </c>
      <c r="AQ28" s="1141"/>
      <c r="AR28" s="1141"/>
      <c r="AS28" s="1141"/>
      <c r="AT28" s="1141"/>
      <c r="AU28" s="1141" t="s">
        <v>512</v>
      </c>
      <c r="AV28" s="1141"/>
      <c r="AW28" s="1141"/>
      <c r="AX28" s="1141"/>
      <c r="AY28" s="1141"/>
      <c r="AZ28" s="1142" t="s">
        <v>512</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26" t="s">
        <v>406</v>
      </c>
      <c r="C29" s="1127"/>
      <c r="D29" s="1127"/>
      <c r="E29" s="1127"/>
      <c r="F29" s="1127"/>
      <c r="G29" s="1127"/>
      <c r="H29" s="1127"/>
      <c r="I29" s="1127"/>
      <c r="J29" s="1127"/>
      <c r="K29" s="1127"/>
      <c r="L29" s="1127"/>
      <c r="M29" s="1127"/>
      <c r="N29" s="1127"/>
      <c r="O29" s="1127"/>
      <c r="P29" s="1128"/>
      <c r="Q29" s="1138">
        <v>498</v>
      </c>
      <c r="R29" s="1139"/>
      <c r="S29" s="1139"/>
      <c r="T29" s="1139"/>
      <c r="U29" s="1139"/>
      <c r="V29" s="1139">
        <v>452</v>
      </c>
      <c r="W29" s="1139"/>
      <c r="X29" s="1139"/>
      <c r="Y29" s="1139"/>
      <c r="Z29" s="1139"/>
      <c r="AA29" s="1139">
        <v>46</v>
      </c>
      <c r="AB29" s="1139"/>
      <c r="AC29" s="1139"/>
      <c r="AD29" s="1139"/>
      <c r="AE29" s="1140"/>
      <c r="AF29" s="1132">
        <v>46</v>
      </c>
      <c r="AG29" s="1133"/>
      <c r="AH29" s="1133"/>
      <c r="AI29" s="1133"/>
      <c r="AJ29" s="1134"/>
      <c r="AK29" s="1075">
        <v>69</v>
      </c>
      <c r="AL29" s="1066"/>
      <c r="AM29" s="1066"/>
      <c r="AN29" s="1066"/>
      <c r="AO29" s="1066"/>
      <c r="AP29" s="1066" t="s">
        <v>512</v>
      </c>
      <c r="AQ29" s="1066"/>
      <c r="AR29" s="1066"/>
      <c r="AS29" s="1066"/>
      <c r="AT29" s="1066"/>
      <c r="AU29" s="1066" t="s">
        <v>512</v>
      </c>
      <c r="AV29" s="1066"/>
      <c r="AW29" s="1066"/>
      <c r="AX29" s="1066"/>
      <c r="AY29" s="1066"/>
      <c r="AZ29" s="1137" t="s">
        <v>512</v>
      </c>
      <c r="BA29" s="1137"/>
      <c r="BB29" s="1137"/>
      <c r="BC29" s="1137"/>
      <c r="BD29" s="1137"/>
      <c r="BE29" s="1121"/>
      <c r="BF29" s="1121"/>
      <c r="BG29" s="1121"/>
      <c r="BH29" s="1121"/>
      <c r="BI29" s="1122"/>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26" t="s">
        <v>407</v>
      </c>
      <c r="C30" s="1127"/>
      <c r="D30" s="1127"/>
      <c r="E30" s="1127"/>
      <c r="F30" s="1127"/>
      <c r="G30" s="1127"/>
      <c r="H30" s="1127"/>
      <c r="I30" s="1127"/>
      <c r="J30" s="1127"/>
      <c r="K30" s="1127"/>
      <c r="L30" s="1127"/>
      <c r="M30" s="1127"/>
      <c r="N30" s="1127"/>
      <c r="O30" s="1127"/>
      <c r="P30" s="1128"/>
      <c r="Q30" s="1138">
        <v>83</v>
      </c>
      <c r="R30" s="1139"/>
      <c r="S30" s="1139"/>
      <c r="T30" s="1139"/>
      <c r="U30" s="1139"/>
      <c r="V30" s="1139">
        <v>83</v>
      </c>
      <c r="W30" s="1139"/>
      <c r="X30" s="1139"/>
      <c r="Y30" s="1139"/>
      <c r="Z30" s="1139"/>
      <c r="AA30" s="1139">
        <v>0</v>
      </c>
      <c r="AB30" s="1139"/>
      <c r="AC30" s="1139"/>
      <c r="AD30" s="1139"/>
      <c r="AE30" s="1140"/>
      <c r="AF30" s="1132" t="s">
        <v>127</v>
      </c>
      <c r="AG30" s="1133"/>
      <c r="AH30" s="1133"/>
      <c r="AI30" s="1133"/>
      <c r="AJ30" s="1134"/>
      <c r="AK30" s="1075">
        <v>25</v>
      </c>
      <c r="AL30" s="1066"/>
      <c r="AM30" s="1066"/>
      <c r="AN30" s="1066"/>
      <c r="AO30" s="1066"/>
      <c r="AP30" s="1066" t="s">
        <v>512</v>
      </c>
      <c r="AQ30" s="1066"/>
      <c r="AR30" s="1066"/>
      <c r="AS30" s="1066"/>
      <c r="AT30" s="1066"/>
      <c r="AU30" s="1066" t="s">
        <v>512</v>
      </c>
      <c r="AV30" s="1066"/>
      <c r="AW30" s="1066"/>
      <c r="AX30" s="1066"/>
      <c r="AY30" s="1066"/>
      <c r="AZ30" s="1137" t="s">
        <v>512</v>
      </c>
      <c r="BA30" s="1137"/>
      <c r="BB30" s="1137"/>
      <c r="BC30" s="1137"/>
      <c r="BD30" s="1137"/>
      <c r="BE30" s="1121"/>
      <c r="BF30" s="1121"/>
      <c r="BG30" s="1121"/>
      <c r="BH30" s="1121"/>
      <c r="BI30" s="1122"/>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26" t="s">
        <v>408</v>
      </c>
      <c r="C31" s="1127"/>
      <c r="D31" s="1127"/>
      <c r="E31" s="1127"/>
      <c r="F31" s="1127"/>
      <c r="G31" s="1127"/>
      <c r="H31" s="1127"/>
      <c r="I31" s="1127"/>
      <c r="J31" s="1127"/>
      <c r="K31" s="1127"/>
      <c r="L31" s="1127"/>
      <c r="M31" s="1127"/>
      <c r="N31" s="1127"/>
      <c r="O31" s="1127"/>
      <c r="P31" s="1128"/>
      <c r="Q31" s="1138">
        <v>757</v>
      </c>
      <c r="R31" s="1139"/>
      <c r="S31" s="1139"/>
      <c r="T31" s="1139"/>
      <c r="U31" s="1139"/>
      <c r="V31" s="1139">
        <v>770</v>
      </c>
      <c r="W31" s="1139"/>
      <c r="X31" s="1139"/>
      <c r="Y31" s="1139"/>
      <c r="Z31" s="1139"/>
      <c r="AA31" s="1139">
        <v>-13</v>
      </c>
      <c r="AB31" s="1139"/>
      <c r="AC31" s="1139"/>
      <c r="AD31" s="1139"/>
      <c r="AE31" s="1140"/>
      <c r="AF31" s="1132">
        <v>5</v>
      </c>
      <c r="AG31" s="1133"/>
      <c r="AH31" s="1133"/>
      <c r="AI31" s="1133"/>
      <c r="AJ31" s="1134"/>
      <c r="AK31" s="1075">
        <v>361</v>
      </c>
      <c r="AL31" s="1066"/>
      <c r="AM31" s="1066"/>
      <c r="AN31" s="1066"/>
      <c r="AO31" s="1066"/>
      <c r="AP31" s="1066">
        <v>2248</v>
      </c>
      <c r="AQ31" s="1066"/>
      <c r="AR31" s="1066"/>
      <c r="AS31" s="1066"/>
      <c r="AT31" s="1066"/>
      <c r="AU31" s="1066">
        <v>1124</v>
      </c>
      <c r="AV31" s="1066"/>
      <c r="AW31" s="1066"/>
      <c r="AX31" s="1066"/>
      <c r="AY31" s="1066"/>
      <c r="AZ31" s="1137" t="s">
        <v>512</v>
      </c>
      <c r="BA31" s="1137"/>
      <c r="BB31" s="1137"/>
      <c r="BC31" s="1137"/>
      <c r="BD31" s="1137"/>
      <c r="BE31" s="1121" t="s">
        <v>409</v>
      </c>
      <c r="BF31" s="1121"/>
      <c r="BG31" s="1121"/>
      <c r="BH31" s="1121"/>
      <c r="BI31" s="1122"/>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26" t="s">
        <v>410</v>
      </c>
      <c r="C32" s="1127"/>
      <c r="D32" s="1127"/>
      <c r="E32" s="1127"/>
      <c r="F32" s="1127"/>
      <c r="G32" s="1127"/>
      <c r="H32" s="1127"/>
      <c r="I32" s="1127"/>
      <c r="J32" s="1127"/>
      <c r="K32" s="1127"/>
      <c r="L32" s="1127"/>
      <c r="M32" s="1127"/>
      <c r="N32" s="1127"/>
      <c r="O32" s="1127"/>
      <c r="P32" s="1128"/>
      <c r="Q32" s="1138">
        <v>288</v>
      </c>
      <c r="R32" s="1139"/>
      <c r="S32" s="1139"/>
      <c r="T32" s="1139"/>
      <c r="U32" s="1139"/>
      <c r="V32" s="1139">
        <v>287</v>
      </c>
      <c r="W32" s="1139"/>
      <c r="X32" s="1139"/>
      <c r="Y32" s="1139"/>
      <c r="Z32" s="1139"/>
      <c r="AA32" s="1139">
        <v>1</v>
      </c>
      <c r="AB32" s="1139"/>
      <c r="AC32" s="1139"/>
      <c r="AD32" s="1139"/>
      <c r="AE32" s="1140"/>
      <c r="AF32" s="1132">
        <v>1</v>
      </c>
      <c r="AG32" s="1133"/>
      <c r="AH32" s="1133"/>
      <c r="AI32" s="1133"/>
      <c r="AJ32" s="1134"/>
      <c r="AK32" s="1075">
        <v>71</v>
      </c>
      <c r="AL32" s="1066"/>
      <c r="AM32" s="1066"/>
      <c r="AN32" s="1066"/>
      <c r="AO32" s="1066"/>
      <c r="AP32" s="1066">
        <v>1043</v>
      </c>
      <c r="AQ32" s="1066"/>
      <c r="AR32" s="1066"/>
      <c r="AS32" s="1066"/>
      <c r="AT32" s="1066"/>
      <c r="AU32" s="1066">
        <v>521</v>
      </c>
      <c r="AV32" s="1066"/>
      <c r="AW32" s="1066"/>
      <c r="AX32" s="1066"/>
      <c r="AY32" s="1066"/>
      <c r="AZ32" s="1137" t="s">
        <v>512</v>
      </c>
      <c r="BA32" s="1137"/>
      <c r="BB32" s="1137"/>
      <c r="BC32" s="1137"/>
      <c r="BD32" s="1137"/>
      <c r="BE32" s="1121" t="s">
        <v>411</v>
      </c>
      <c r="BF32" s="1121"/>
      <c r="BG32" s="1121"/>
      <c r="BH32" s="1121"/>
      <c r="BI32" s="1122"/>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26"/>
      <c r="C33" s="1127"/>
      <c r="D33" s="1127"/>
      <c r="E33" s="1127"/>
      <c r="F33" s="1127"/>
      <c r="G33" s="1127"/>
      <c r="H33" s="1127"/>
      <c r="I33" s="1127"/>
      <c r="J33" s="1127"/>
      <c r="K33" s="1127"/>
      <c r="L33" s="1127"/>
      <c r="M33" s="1127"/>
      <c r="N33" s="1127"/>
      <c r="O33" s="1127"/>
      <c r="P33" s="1128"/>
      <c r="Q33" s="1138"/>
      <c r="R33" s="1139"/>
      <c r="S33" s="1139"/>
      <c r="T33" s="1139"/>
      <c r="U33" s="1139"/>
      <c r="V33" s="1139"/>
      <c r="W33" s="1139"/>
      <c r="X33" s="1139"/>
      <c r="Y33" s="1139"/>
      <c r="Z33" s="1139"/>
      <c r="AA33" s="1139"/>
      <c r="AB33" s="1139"/>
      <c r="AC33" s="1139"/>
      <c r="AD33" s="1139"/>
      <c r="AE33" s="1140"/>
      <c r="AF33" s="1132"/>
      <c r="AG33" s="1133"/>
      <c r="AH33" s="1133"/>
      <c r="AI33" s="1133"/>
      <c r="AJ33" s="1134"/>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1"/>
      <c r="BF33" s="1121"/>
      <c r="BG33" s="1121"/>
      <c r="BH33" s="1121"/>
      <c r="BI33" s="1122"/>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26"/>
      <c r="C34" s="1127"/>
      <c r="D34" s="1127"/>
      <c r="E34" s="1127"/>
      <c r="F34" s="1127"/>
      <c r="G34" s="1127"/>
      <c r="H34" s="1127"/>
      <c r="I34" s="1127"/>
      <c r="J34" s="1127"/>
      <c r="K34" s="1127"/>
      <c r="L34" s="1127"/>
      <c r="M34" s="1127"/>
      <c r="N34" s="1127"/>
      <c r="O34" s="1127"/>
      <c r="P34" s="1128"/>
      <c r="Q34" s="1138"/>
      <c r="R34" s="1139"/>
      <c r="S34" s="1139"/>
      <c r="T34" s="1139"/>
      <c r="U34" s="1139"/>
      <c r="V34" s="1139"/>
      <c r="W34" s="1139"/>
      <c r="X34" s="1139"/>
      <c r="Y34" s="1139"/>
      <c r="Z34" s="1139"/>
      <c r="AA34" s="1139"/>
      <c r="AB34" s="1139"/>
      <c r="AC34" s="1139"/>
      <c r="AD34" s="1139"/>
      <c r="AE34" s="1140"/>
      <c r="AF34" s="1132"/>
      <c r="AG34" s="1133"/>
      <c r="AH34" s="1133"/>
      <c r="AI34" s="1133"/>
      <c r="AJ34" s="1134"/>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1"/>
      <c r="BF34" s="1121"/>
      <c r="BG34" s="1121"/>
      <c r="BH34" s="1121"/>
      <c r="BI34" s="1122"/>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26"/>
      <c r="C35" s="1127"/>
      <c r="D35" s="1127"/>
      <c r="E35" s="1127"/>
      <c r="F35" s="1127"/>
      <c r="G35" s="1127"/>
      <c r="H35" s="1127"/>
      <c r="I35" s="1127"/>
      <c r="J35" s="1127"/>
      <c r="K35" s="1127"/>
      <c r="L35" s="1127"/>
      <c r="M35" s="1127"/>
      <c r="N35" s="1127"/>
      <c r="O35" s="1127"/>
      <c r="P35" s="1128"/>
      <c r="Q35" s="1138"/>
      <c r="R35" s="1139"/>
      <c r="S35" s="1139"/>
      <c r="T35" s="1139"/>
      <c r="U35" s="1139"/>
      <c r="V35" s="1139"/>
      <c r="W35" s="1139"/>
      <c r="X35" s="1139"/>
      <c r="Y35" s="1139"/>
      <c r="Z35" s="1139"/>
      <c r="AA35" s="1139"/>
      <c r="AB35" s="1139"/>
      <c r="AC35" s="1139"/>
      <c r="AD35" s="1139"/>
      <c r="AE35" s="1140"/>
      <c r="AF35" s="1132"/>
      <c r="AG35" s="1133"/>
      <c r="AH35" s="1133"/>
      <c r="AI35" s="1133"/>
      <c r="AJ35" s="1134"/>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1"/>
      <c r="BF35" s="1121"/>
      <c r="BG35" s="1121"/>
      <c r="BH35" s="1121"/>
      <c r="BI35" s="1122"/>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26"/>
      <c r="C36" s="1127"/>
      <c r="D36" s="1127"/>
      <c r="E36" s="1127"/>
      <c r="F36" s="1127"/>
      <c r="G36" s="1127"/>
      <c r="H36" s="1127"/>
      <c r="I36" s="1127"/>
      <c r="J36" s="1127"/>
      <c r="K36" s="1127"/>
      <c r="L36" s="1127"/>
      <c r="M36" s="1127"/>
      <c r="N36" s="1127"/>
      <c r="O36" s="1127"/>
      <c r="P36" s="1128"/>
      <c r="Q36" s="1138"/>
      <c r="R36" s="1139"/>
      <c r="S36" s="1139"/>
      <c r="T36" s="1139"/>
      <c r="U36" s="1139"/>
      <c r="V36" s="1139"/>
      <c r="W36" s="1139"/>
      <c r="X36" s="1139"/>
      <c r="Y36" s="1139"/>
      <c r="Z36" s="1139"/>
      <c r="AA36" s="1139"/>
      <c r="AB36" s="1139"/>
      <c r="AC36" s="1139"/>
      <c r="AD36" s="1139"/>
      <c r="AE36" s="1140"/>
      <c r="AF36" s="1132"/>
      <c r="AG36" s="1133"/>
      <c r="AH36" s="1133"/>
      <c r="AI36" s="1133"/>
      <c r="AJ36" s="1134"/>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1"/>
      <c r="BF36" s="1121"/>
      <c r="BG36" s="1121"/>
      <c r="BH36" s="1121"/>
      <c r="BI36" s="1122"/>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26"/>
      <c r="C37" s="1127"/>
      <c r="D37" s="1127"/>
      <c r="E37" s="1127"/>
      <c r="F37" s="1127"/>
      <c r="G37" s="1127"/>
      <c r="H37" s="1127"/>
      <c r="I37" s="1127"/>
      <c r="J37" s="1127"/>
      <c r="K37" s="1127"/>
      <c r="L37" s="1127"/>
      <c r="M37" s="1127"/>
      <c r="N37" s="1127"/>
      <c r="O37" s="1127"/>
      <c r="P37" s="1128"/>
      <c r="Q37" s="1138"/>
      <c r="R37" s="1139"/>
      <c r="S37" s="1139"/>
      <c r="T37" s="1139"/>
      <c r="U37" s="1139"/>
      <c r="V37" s="1139"/>
      <c r="W37" s="1139"/>
      <c r="X37" s="1139"/>
      <c r="Y37" s="1139"/>
      <c r="Z37" s="1139"/>
      <c r="AA37" s="1139"/>
      <c r="AB37" s="1139"/>
      <c r="AC37" s="1139"/>
      <c r="AD37" s="1139"/>
      <c r="AE37" s="1140"/>
      <c r="AF37" s="1132"/>
      <c r="AG37" s="1133"/>
      <c r="AH37" s="1133"/>
      <c r="AI37" s="1133"/>
      <c r="AJ37" s="1134"/>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1"/>
      <c r="BF37" s="1121"/>
      <c r="BG37" s="1121"/>
      <c r="BH37" s="1121"/>
      <c r="BI37" s="1122"/>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26"/>
      <c r="C38" s="1127"/>
      <c r="D38" s="1127"/>
      <c r="E38" s="1127"/>
      <c r="F38" s="1127"/>
      <c r="G38" s="1127"/>
      <c r="H38" s="1127"/>
      <c r="I38" s="1127"/>
      <c r="J38" s="1127"/>
      <c r="K38" s="1127"/>
      <c r="L38" s="1127"/>
      <c r="M38" s="1127"/>
      <c r="N38" s="1127"/>
      <c r="O38" s="1127"/>
      <c r="P38" s="1128"/>
      <c r="Q38" s="1138"/>
      <c r="R38" s="1139"/>
      <c r="S38" s="1139"/>
      <c r="T38" s="1139"/>
      <c r="U38" s="1139"/>
      <c r="V38" s="1139"/>
      <c r="W38" s="1139"/>
      <c r="X38" s="1139"/>
      <c r="Y38" s="1139"/>
      <c r="Z38" s="1139"/>
      <c r="AA38" s="1139"/>
      <c r="AB38" s="1139"/>
      <c r="AC38" s="1139"/>
      <c r="AD38" s="1139"/>
      <c r="AE38" s="1140"/>
      <c r="AF38" s="1132"/>
      <c r="AG38" s="1133"/>
      <c r="AH38" s="1133"/>
      <c r="AI38" s="1133"/>
      <c r="AJ38" s="1134"/>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1"/>
      <c r="BF38" s="1121"/>
      <c r="BG38" s="1121"/>
      <c r="BH38" s="1121"/>
      <c r="BI38" s="1122"/>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26"/>
      <c r="C39" s="1127"/>
      <c r="D39" s="1127"/>
      <c r="E39" s="1127"/>
      <c r="F39" s="1127"/>
      <c r="G39" s="1127"/>
      <c r="H39" s="1127"/>
      <c r="I39" s="1127"/>
      <c r="J39" s="1127"/>
      <c r="K39" s="1127"/>
      <c r="L39" s="1127"/>
      <c r="M39" s="1127"/>
      <c r="N39" s="1127"/>
      <c r="O39" s="1127"/>
      <c r="P39" s="1128"/>
      <c r="Q39" s="1138"/>
      <c r="R39" s="1139"/>
      <c r="S39" s="1139"/>
      <c r="T39" s="1139"/>
      <c r="U39" s="1139"/>
      <c r="V39" s="1139"/>
      <c r="W39" s="1139"/>
      <c r="X39" s="1139"/>
      <c r="Y39" s="1139"/>
      <c r="Z39" s="1139"/>
      <c r="AA39" s="1139"/>
      <c r="AB39" s="1139"/>
      <c r="AC39" s="1139"/>
      <c r="AD39" s="1139"/>
      <c r="AE39" s="1140"/>
      <c r="AF39" s="1132"/>
      <c r="AG39" s="1133"/>
      <c r="AH39" s="1133"/>
      <c r="AI39" s="1133"/>
      <c r="AJ39" s="1134"/>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1"/>
      <c r="BF39" s="1121"/>
      <c r="BG39" s="1121"/>
      <c r="BH39" s="1121"/>
      <c r="BI39" s="1122"/>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26"/>
      <c r="C40" s="1127"/>
      <c r="D40" s="1127"/>
      <c r="E40" s="1127"/>
      <c r="F40" s="1127"/>
      <c r="G40" s="1127"/>
      <c r="H40" s="1127"/>
      <c r="I40" s="1127"/>
      <c r="J40" s="1127"/>
      <c r="K40" s="1127"/>
      <c r="L40" s="1127"/>
      <c r="M40" s="1127"/>
      <c r="N40" s="1127"/>
      <c r="O40" s="1127"/>
      <c r="P40" s="1128"/>
      <c r="Q40" s="1138"/>
      <c r="R40" s="1139"/>
      <c r="S40" s="1139"/>
      <c r="T40" s="1139"/>
      <c r="U40" s="1139"/>
      <c r="V40" s="1139"/>
      <c r="W40" s="1139"/>
      <c r="X40" s="1139"/>
      <c r="Y40" s="1139"/>
      <c r="Z40" s="1139"/>
      <c r="AA40" s="1139"/>
      <c r="AB40" s="1139"/>
      <c r="AC40" s="1139"/>
      <c r="AD40" s="1139"/>
      <c r="AE40" s="1140"/>
      <c r="AF40" s="1132"/>
      <c r="AG40" s="1133"/>
      <c r="AH40" s="1133"/>
      <c r="AI40" s="1133"/>
      <c r="AJ40" s="1134"/>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1"/>
      <c r="BF40" s="1121"/>
      <c r="BG40" s="1121"/>
      <c r="BH40" s="1121"/>
      <c r="BI40" s="1122"/>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26"/>
      <c r="C41" s="1127"/>
      <c r="D41" s="1127"/>
      <c r="E41" s="1127"/>
      <c r="F41" s="1127"/>
      <c r="G41" s="1127"/>
      <c r="H41" s="1127"/>
      <c r="I41" s="1127"/>
      <c r="J41" s="1127"/>
      <c r="K41" s="1127"/>
      <c r="L41" s="1127"/>
      <c r="M41" s="1127"/>
      <c r="N41" s="1127"/>
      <c r="O41" s="1127"/>
      <c r="P41" s="1128"/>
      <c r="Q41" s="1138"/>
      <c r="R41" s="1139"/>
      <c r="S41" s="1139"/>
      <c r="T41" s="1139"/>
      <c r="U41" s="1139"/>
      <c r="V41" s="1139"/>
      <c r="W41" s="1139"/>
      <c r="X41" s="1139"/>
      <c r="Y41" s="1139"/>
      <c r="Z41" s="1139"/>
      <c r="AA41" s="1139"/>
      <c r="AB41" s="1139"/>
      <c r="AC41" s="1139"/>
      <c r="AD41" s="1139"/>
      <c r="AE41" s="1140"/>
      <c r="AF41" s="1132"/>
      <c r="AG41" s="1133"/>
      <c r="AH41" s="1133"/>
      <c r="AI41" s="1133"/>
      <c r="AJ41" s="1134"/>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1"/>
      <c r="BF41" s="1121"/>
      <c r="BG41" s="1121"/>
      <c r="BH41" s="1121"/>
      <c r="BI41" s="1122"/>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26"/>
      <c r="C42" s="1127"/>
      <c r="D42" s="1127"/>
      <c r="E42" s="1127"/>
      <c r="F42" s="1127"/>
      <c r="G42" s="1127"/>
      <c r="H42" s="1127"/>
      <c r="I42" s="1127"/>
      <c r="J42" s="1127"/>
      <c r="K42" s="1127"/>
      <c r="L42" s="1127"/>
      <c r="M42" s="1127"/>
      <c r="N42" s="1127"/>
      <c r="O42" s="1127"/>
      <c r="P42" s="1128"/>
      <c r="Q42" s="1138"/>
      <c r="R42" s="1139"/>
      <c r="S42" s="1139"/>
      <c r="T42" s="1139"/>
      <c r="U42" s="1139"/>
      <c r="V42" s="1139"/>
      <c r="W42" s="1139"/>
      <c r="X42" s="1139"/>
      <c r="Y42" s="1139"/>
      <c r="Z42" s="1139"/>
      <c r="AA42" s="1139"/>
      <c r="AB42" s="1139"/>
      <c r="AC42" s="1139"/>
      <c r="AD42" s="1139"/>
      <c r="AE42" s="1140"/>
      <c r="AF42" s="1132"/>
      <c r="AG42" s="1133"/>
      <c r="AH42" s="1133"/>
      <c r="AI42" s="1133"/>
      <c r="AJ42" s="1134"/>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1"/>
      <c r="BF42" s="1121"/>
      <c r="BG42" s="1121"/>
      <c r="BH42" s="1121"/>
      <c r="BI42" s="1122"/>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26"/>
      <c r="C43" s="1127"/>
      <c r="D43" s="1127"/>
      <c r="E43" s="1127"/>
      <c r="F43" s="1127"/>
      <c r="G43" s="1127"/>
      <c r="H43" s="1127"/>
      <c r="I43" s="1127"/>
      <c r="J43" s="1127"/>
      <c r="K43" s="1127"/>
      <c r="L43" s="1127"/>
      <c r="M43" s="1127"/>
      <c r="N43" s="1127"/>
      <c r="O43" s="1127"/>
      <c r="P43" s="1128"/>
      <c r="Q43" s="1138"/>
      <c r="R43" s="1139"/>
      <c r="S43" s="1139"/>
      <c r="T43" s="1139"/>
      <c r="U43" s="1139"/>
      <c r="V43" s="1139"/>
      <c r="W43" s="1139"/>
      <c r="X43" s="1139"/>
      <c r="Y43" s="1139"/>
      <c r="Z43" s="1139"/>
      <c r="AA43" s="1139"/>
      <c r="AB43" s="1139"/>
      <c r="AC43" s="1139"/>
      <c r="AD43" s="1139"/>
      <c r="AE43" s="1140"/>
      <c r="AF43" s="1132"/>
      <c r="AG43" s="1133"/>
      <c r="AH43" s="1133"/>
      <c r="AI43" s="1133"/>
      <c r="AJ43" s="1134"/>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1"/>
      <c r="BF43" s="1121"/>
      <c r="BG43" s="1121"/>
      <c r="BH43" s="1121"/>
      <c r="BI43" s="1122"/>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26"/>
      <c r="C44" s="1127"/>
      <c r="D44" s="1127"/>
      <c r="E44" s="1127"/>
      <c r="F44" s="1127"/>
      <c r="G44" s="1127"/>
      <c r="H44" s="1127"/>
      <c r="I44" s="1127"/>
      <c r="J44" s="1127"/>
      <c r="K44" s="1127"/>
      <c r="L44" s="1127"/>
      <c r="M44" s="1127"/>
      <c r="N44" s="1127"/>
      <c r="O44" s="1127"/>
      <c r="P44" s="1128"/>
      <c r="Q44" s="1138"/>
      <c r="R44" s="1139"/>
      <c r="S44" s="1139"/>
      <c r="T44" s="1139"/>
      <c r="U44" s="1139"/>
      <c r="V44" s="1139"/>
      <c r="W44" s="1139"/>
      <c r="X44" s="1139"/>
      <c r="Y44" s="1139"/>
      <c r="Z44" s="1139"/>
      <c r="AA44" s="1139"/>
      <c r="AB44" s="1139"/>
      <c r="AC44" s="1139"/>
      <c r="AD44" s="1139"/>
      <c r="AE44" s="1140"/>
      <c r="AF44" s="1132"/>
      <c r="AG44" s="1133"/>
      <c r="AH44" s="1133"/>
      <c r="AI44" s="1133"/>
      <c r="AJ44" s="1134"/>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1"/>
      <c r="BF44" s="1121"/>
      <c r="BG44" s="1121"/>
      <c r="BH44" s="1121"/>
      <c r="BI44" s="1122"/>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26"/>
      <c r="C45" s="1127"/>
      <c r="D45" s="1127"/>
      <c r="E45" s="1127"/>
      <c r="F45" s="1127"/>
      <c r="G45" s="1127"/>
      <c r="H45" s="1127"/>
      <c r="I45" s="1127"/>
      <c r="J45" s="1127"/>
      <c r="K45" s="1127"/>
      <c r="L45" s="1127"/>
      <c r="M45" s="1127"/>
      <c r="N45" s="1127"/>
      <c r="O45" s="1127"/>
      <c r="P45" s="1128"/>
      <c r="Q45" s="1138"/>
      <c r="R45" s="1139"/>
      <c r="S45" s="1139"/>
      <c r="T45" s="1139"/>
      <c r="U45" s="1139"/>
      <c r="V45" s="1139"/>
      <c r="W45" s="1139"/>
      <c r="X45" s="1139"/>
      <c r="Y45" s="1139"/>
      <c r="Z45" s="1139"/>
      <c r="AA45" s="1139"/>
      <c r="AB45" s="1139"/>
      <c r="AC45" s="1139"/>
      <c r="AD45" s="1139"/>
      <c r="AE45" s="1140"/>
      <c r="AF45" s="1132"/>
      <c r="AG45" s="1133"/>
      <c r="AH45" s="1133"/>
      <c r="AI45" s="1133"/>
      <c r="AJ45" s="1134"/>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1"/>
      <c r="BF45" s="1121"/>
      <c r="BG45" s="1121"/>
      <c r="BH45" s="1121"/>
      <c r="BI45" s="1122"/>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26"/>
      <c r="C46" s="1127"/>
      <c r="D46" s="1127"/>
      <c r="E46" s="1127"/>
      <c r="F46" s="1127"/>
      <c r="G46" s="1127"/>
      <c r="H46" s="1127"/>
      <c r="I46" s="1127"/>
      <c r="J46" s="1127"/>
      <c r="K46" s="1127"/>
      <c r="L46" s="1127"/>
      <c r="M46" s="1127"/>
      <c r="N46" s="1127"/>
      <c r="O46" s="1127"/>
      <c r="P46" s="1128"/>
      <c r="Q46" s="1138"/>
      <c r="R46" s="1139"/>
      <c r="S46" s="1139"/>
      <c r="T46" s="1139"/>
      <c r="U46" s="1139"/>
      <c r="V46" s="1139"/>
      <c r="W46" s="1139"/>
      <c r="X46" s="1139"/>
      <c r="Y46" s="1139"/>
      <c r="Z46" s="1139"/>
      <c r="AA46" s="1139"/>
      <c r="AB46" s="1139"/>
      <c r="AC46" s="1139"/>
      <c r="AD46" s="1139"/>
      <c r="AE46" s="1140"/>
      <c r="AF46" s="1132"/>
      <c r="AG46" s="1133"/>
      <c r="AH46" s="1133"/>
      <c r="AI46" s="1133"/>
      <c r="AJ46" s="1134"/>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1"/>
      <c r="BF46" s="1121"/>
      <c r="BG46" s="1121"/>
      <c r="BH46" s="1121"/>
      <c r="BI46" s="1122"/>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26"/>
      <c r="C47" s="1127"/>
      <c r="D47" s="1127"/>
      <c r="E47" s="1127"/>
      <c r="F47" s="1127"/>
      <c r="G47" s="1127"/>
      <c r="H47" s="1127"/>
      <c r="I47" s="1127"/>
      <c r="J47" s="1127"/>
      <c r="K47" s="1127"/>
      <c r="L47" s="1127"/>
      <c r="M47" s="1127"/>
      <c r="N47" s="1127"/>
      <c r="O47" s="1127"/>
      <c r="P47" s="1128"/>
      <c r="Q47" s="1138"/>
      <c r="R47" s="1139"/>
      <c r="S47" s="1139"/>
      <c r="T47" s="1139"/>
      <c r="U47" s="1139"/>
      <c r="V47" s="1139"/>
      <c r="W47" s="1139"/>
      <c r="X47" s="1139"/>
      <c r="Y47" s="1139"/>
      <c r="Z47" s="1139"/>
      <c r="AA47" s="1139"/>
      <c r="AB47" s="1139"/>
      <c r="AC47" s="1139"/>
      <c r="AD47" s="1139"/>
      <c r="AE47" s="1140"/>
      <c r="AF47" s="1132"/>
      <c r="AG47" s="1133"/>
      <c r="AH47" s="1133"/>
      <c r="AI47" s="1133"/>
      <c r="AJ47" s="1134"/>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1"/>
      <c r="BF47" s="1121"/>
      <c r="BG47" s="1121"/>
      <c r="BH47" s="1121"/>
      <c r="BI47" s="1122"/>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26"/>
      <c r="C48" s="1127"/>
      <c r="D48" s="1127"/>
      <c r="E48" s="1127"/>
      <c r="F48" s="1127"/>
      <c r="G48" s="1127"/>
      <c r="H48" s="1127"/>
      <c r="I48" s="1127"/>
      <c r="J48" s="1127"/>
      <c r="K48" s="1127"/>
      <c r="L48" s="1127"/>
      <c r="M48" s="1127"/>
      <c r="N48" s="1127"/>
      <c r="O48" s="1127"/>
      <c r="P48" s="1128"/>
      <c r="Q48" s="1138"/>
      <c r="R48" s="1139"/>
      <c r="S48" s="1139"/>
      <c r="T48" s="1139"/>
      <c r="U48" s="1139"/>
      <c r="V48" s="1139"/>
      <c r="W48" s="1139"/>
      <c r="X48" s="1139"/>
      <c r="Y48" s="1139"/>
      <c r="Z48" s="1139"/>
      <c r="AA48" s="1139"/>
      <c r="AB48" s="1139"/>
      <c r="AC48" s="1139"/>
      <c r="AD48" s="1139"/>
      <c r="AE48" s="1140"/>
      <c r="AF48" s="1132"/>
      <c r="AG48" s="1133"/>
      <c r="AH48" s="1133"/>
      <c r="AI48" s="1133"/>
      <c r="AJ48" s="1134"/>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1"/>
      <c r="BF48" s="1121"/>
      <c r="BG48" s="1121"/>
      <c r="BH48" s="1121"/>
      <c r="BI48" s="1122"/>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26"/>
      <c r="C49" s="1127"/>
      <c r="D49" s="1127"/>
      <c r="E49" s="1127"/>
      <c r="F49" s="1127"/>
      <c r="G49" s="1127"/>
      <c r="H49" s="1127"/>
      <c r="I49" s="1127"/>
      <c r="J49" s="1127"/>
      <c r="K49" s="1127"/>
      <c r="L49" s="1127"/>
      <c r="M49" s="1127"/>
      <c r="N49" s="1127"/>
      <c r="O49" s="1127"/>
      <c r="P49" s="1128"/>
      <c r="Q49" s="1138"/>
      <c r="R49" s="1139"/>
      <c r="S49" s="1139"/>
      <c r="T49" s="1139"/>
      <c r="U49" s="1139"/>
      <c r="V49" s="1139"/>
      <c r="W49" s="1139"/>
      <c r="X49" s="1139"/>
      <c r="Y49" s="1139"/>
      <c r="Z49" s="1139"/>
      <c r="AA49" s="1139"/>
      <c r="AB49" s="1139"/>
      <c r="AC49" s="1139"/>
      <c r="AD49" s="1139"/>
      <c r="AE49" s="1140"/>
      <c r="AF49" s="1132"/>
      <c r="AG49" s="1133"/>
      <c r="AH49" s="1133"/>
      <c r="AI49" s="1133"/>
      <c r="AJ49" s="1134"/>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1"/>
      <c r="BF49" s="1121"/>
      <c r="BG49" s="1121"/>
      <c r="BH49" s="1121"/>
      <c r="BI49" s="1122"/>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26"/>
      <c r="C50" s="1127"/>
      <c r="D50" s="1127"/>
      <c r="E50" s="1127"/>
      <c r="F50" s="1127"/>
      <c r="G50" s="1127"/>
      <c r="H50" s="1127"/>
      <c r="I50" s="1127"/>
      <c r="J50" s="1127"/>
      <c r="K50" s="1127"/>
      <c r="L50" s="1127"/>
      <c r="M50" s="1127"/>
      <c r="N50" s="1127"/>
      <c r="O50" s="1127"/>
      <c r="P50" s="1128"/>
      <c r="Q50" s="1129"/>
      <c r="R50" s="1130"/>
      <c r="S50" s="1130"/>
      <c r="T50" s="1130"/>
      <c r="U50" s="1130"/>
      <c r="V50" s="1130"/>
      <c r="W50" s="1130"/>
      <c r="X50" s="1130"/>
      <c r="Y50" s="1130"/>
      <c r="Z50" s="1130"/>
      <c r="AA50" s="1130"/>
      <c r="AB50" s="1130"/>
      <c r="AC50" s="1130"/>
      <c r="AD50" s="1130"/>
      <c r="AE50" s="1131"/>
      <c r="AF50" s="1132"/>
      <c r="AG50" s="1133"/>
      <c r="AH50" s="1133"/>
      <c r="AI50" s="1133"/>
      <c r="AJ50" s="1134"/>
      <c r="AK50" s="1135"/>
      <c r="AL50" s="1130"/>
      <c r="AM50" s="1130"/>
      <c r="AN50" s="1130"/>
      <c r="AO50" s="1130"/>
      <c r="AP50" s="1130"/>
      <c r="AQ50" s="1130"/>
      <c r="AR50" s="1130"/>
      <c r="AS50" s="1130"/>
      <c r="AT50" s="1130"/>
      <c r="AU50" s="1130"/>
      <c r="AV50" s="1130"/>
      <c r="AW50" s="1130"/>
      <c r="AX50" s="1130"/>
      <c r="AY50" s="1130"/>
      <c r="AZ50" s="1136"/>
      <c r="BA50" s="1136"/>
      <c r="BB50" s="1136"/>
      <c r="BC50" s="1136"/>
      <c r="BD50" s="1136"/>
      <c r="BE50" s="1121"/>
      <c r="BF50" s="1121"/>
      <c r="BG50" s="1121"/>
      <c r="BH50" s="1121"/>
      <c r="BI50" s="1122"/>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26"/>
      <c r="C51" s="1127"/>
      <c r="D51" s="1127"/>
      <c r="E51" s="1127"/>
      <c r="F51" s="1127"/>
      <c r="G51" s="1127"/>
      <c r="H51" s="1127"/>
      <c r="I51" s="1127"/>
      <c r="J51" s="1127"/>
      <c r="K51" s="1127"/>
      <c r="L51" s="1127"/>
      <c r="M51" s="1127"/>
      <c r="N51" s="1127"/>
      <c r="O51" s="1127"/>
      <c r="P51" s="1128"/>
      <c r="Q51" s="1129"/>
      <c r="R51" s="1130"/>
      <c r="S51" s="1130"/>
      <c r="T51" s="1130"/>
      <c r="U51" s="1130"/>
      <c r="V51" s="1130"/>
      <c r="W51" s="1130"/>
      <c r="X51" s="1130"/>
      <c r="Y51" s="1130"/>
      <c r="Z51" s="1130"/>
      <c r="AA51" s="1130"/>
      <c r="AB51" s="1130"/>
      <c r="AC51" s="1130"/>
      <c r="AD51" s="1130"/>
      <c r="AE51" s="1131"/>
      <c r="AF51" s="1132"/>
      <c r="AG51" s="1133"/>
      <c r="AH51" s="1133"/>
      <c r="AI51" s="1133"/>
      <c r="AJ51" s="1134"/>
      <c r="AK51" s="1135"/>
      <c r="AL51" s="1130"/>
      <c r="AM51" s="1130"/>
      <c r="AN51" s="1130"/>
      <c r="AO51" s="1130"/>
      <c r="AP51" s="1130"/>
      <c r="AQ51" s="1130"/>
      <c r="AR51" s="1130"/>
      <c r="AS51" s="1130"/>
      <c r="AT51" s="1130"/>
      <c r="AU51" s="1130"/>
      <c r="AV51" s="1130"/>
      <c r="AW51" s="1130"/>
      <c r="AX51" s="1130"/>
      <c r="AY51" s="1130"/>
      <c r="AZ51" s="1136"/>
      <c r="BA51" s="1136"/>
      <c r="BB51" s="1136"/>
      <c r="BC51" s="1136"/>
      <c r="BD51" s="1136"/>
      <c r="BE51" s="1121"/>
      <c r="BF51" s="1121"/>
      <c r="BG51" s="1121"/>
      <c r="BH51" s="1121"/>
      <c r="BI51" s="1122"/>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26"/>
      <c r="C52" s="1127"/>
      <c r="D52" s="1127"/>
      <c r="E52" s="1127"/>
      <c r="F52" s="1127"/>
      <c r="G52" s="1127"/>
      <c r="H52" s="1127"/>
      <c r="I52" s="1127"/>
      <c r="J52" s="1127"/>
      <c r="K52" s="1127"/>
      <c r="L52" s="1127"/>
      <c r="M52" s="1127"/>
      <c r="N52" s="1127"/>
      <c r="O52" s="1127"/>
      <c r="P52" s="1128"/>
      <c r="Q52" s="1129"/>
      <c r="R52" s="1130"/>
      <c r="S52" s="1130"/>
      <c r="T52" s="1130"/>
      <c r="U52" s="1130"/>
      <c r="V52" s="1130"/>
      <c r="W52" s="1130"/>
      <c r="X52" s="1130"/>
      <c r="Y52" s="1130"/>
      <c r="Z52" s="1130"/>
      <c r="AA52" s="1130"/>
      <c r="AB52" s="1130"/>
      <c r="AC52" s="1130"/>
      <c r="AD52" s="1130"/>
      <c r="AE52" s="1131"/>
      <c r="AF52" s="1132"/>
      <c r="AG52" s="1133"/>
      <c r="AH52" s="1133"/>
      <c r="AI52" s="1133"/>
      <c r="AJ52" s="1134"/>
      <c r="AK52" s="1135"/>
      <c r="AL52" s="1130"/>
      <c r="AM52" s="1130"/>
      <c r="AN52" s="1130"/>
      <c r="AO52" s="1130"/>
      <c r="AP52" s="1130"/>
      <c r="AQ52" s="1130"/>
      <c r="AR52" s="1130"/>
      <c r="AS52" s="1130"/>
      <c r="AT52" s="1130"/>
      <c r="AU52" s="1130"/>
      <c r="AV52" s="1130"/>
      <c r="AW52" s="1130"/>
      <c r="AX52" s="1130"/>
      <c r="AY52" s="1130"/>
      <c r="AZ52" s="1136"/>
      <c r="BA52" s="1136"/>
      <c r="BB52" s="1136"/>
      <c r="BC52" s="1136"/>
      <c r="BD52" s="1136"/>
      <c r="BE52" s="1121"/>
      <c r="BF52" s="1121"/>
      <c r="BG52" s="1121"/>
      <c r="BH52" s="1121"/>
      <c r="BI52" s="1122"/>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26"/>
      <c r="C53" s="1127"/>
      <c r="D53" s="1127"/>
      <c r="E53" s="1127"/>
      <c r="F53" s="1127"/>
      <c r="G53" s="1127"/>
      <c r="H53" s="1127"/>
      <c r="I53" s="1127"/>
      <c r="J53" s="1127"/>
      <c r="K53" s="1127"/>
      <c r="L53" s="1127"/>
      <c r="M53" s="1127"/>
      <c r="N53" s="1127"/>
      <c r="O53" s="1127"/>
      <c r="P53" s="1128"/>
      <c r="Q53" s="1129"/>
      <c r="R53" s="1130"/>
      <c r="S53" s="1130"/>
      <c r="T53" s="1130"/>
      <c r="U53" s="1130"/>
      <c r="V53" s="1130"/>
      <c r="W53" s="1130"/>
      <c r="X53" s="1130"/>
      <c r="Y53" s="1130"/>
      <c r="Z53" s="1130"/>
      <c r="AA53" s="1130"/>
      <c r="AB53" s="1130"/>
      <c r="AC53" s="1130"/>
      <c r="AD53" s="1130"/>
      <c r="AE53" s="1131"/>
      <c r="AF53" s="1132"/>
      <c r="AG53" s="1133"/>
      <c r="AH53" s="1133"/>
      <c r="AI53" s="1133"/>
      <c r="AJ53" s="1134"/>
      <c r="AK53" s="1135"/>
      <c r="AL53" s="1130"/>
      <c r="AM53" s="1130"/>
      <c r="AN53" s="1130"/>
      <c r="AO53" s="1130"/>
      <c r="AP53" s="1130"/>
      <c r="AQ53" s="1130"/>
      <c r="AR53" s="1130"/>
      <c r="AS53" s="1130"/>
      <c r="AT53" s="1130"/>
      <c r="AU53" s="1130"/>
      <c r="AV53" s="1130"/>
      <c r="AW53" s="1130"/>
      <c r="AX53" s="1130"/>
      <c r="AY53" s="1130"/>
      <c r="AZ53" s="1136"/>
      <c r="BA53" s="1136"/>
      <c r="BB53" s="1136"/>
      <c r="BC53" s="1136"/>
      <c r="BD53" s="1136"/>
      <c r="BE53" s="1121"/>
      <c r="BF53" s="1121"/>
      <c r="BG53" s="1121"/>
      <c r="BH53" s="1121"/>
      <c r="BI53" s="1122"/>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26"/>
      <c r="C54" s="1127"/>
      <c r="D54" s="1127"/>
      <c r="E54" s="1127"/>
      <c r="F54" s="1127"/>
      <c r="G54" s="1127"/>
      <c r="H54" s="1127"/>
      <c r="I54" s="1127"/>
      <c r="J54" s="1127"/>
      <c r="K54" s="1127"/>
      <c r="L54" s="1127"/>
      <c r="M54" s="1127"/>
      <c r="N54" s="1127"/>
      <c r="O54" s="1127"/>
      <c r="P54" s="1128"/>
      <c r="Q54" s="1129"/>
      <c r="R54" s="1130"/>
      <c r="S54" s="1130"/>
      <c r="T54" s="1130"/>
      <c r="U54" s="1130"/>
      <c r="V54" s="1130"/>
      <c r="W54" s="1130"/>
      <c r="X54" s="1130"/>
      <c r="Y54" s="1130"/>
      <c r="Z54" s="1130"/>
      <c r="AA54" s="1130"/>
      <c r="AB54" s="1130"/>
      <c r="AC54" s="1130"/>
      <c r="AD54" s="1130"/>
      <c r="AE54" s="1131"/>
      <c r="AF54" s="1132"/>
      <c r="AG54" s="1133"/>
      <c r="AH54" s="1133"/>
      <c r="AI54" s="1133"/>
      <c r="AJ54" s="1134"/>
      <c r="AK54" s="1135"/>
      <c r="AL54" s="1130"/>
      <c r="AM54" s="1130"/>
      <c r="AN54" s="1130"/>
      <c r="AO54" s="1130"/>
      <c r="AP54" s="1130"/>
      <c r="AQ54" s="1130"/>
      <c r="AR54" s="1130"/>
      <c r="AS54" s="1130"/>
      <c r="AT54" s="1130"/>
      <c r="AU54" s="1130"/>
      <c r="AV54" s="1130"/>
      <c r="AW54" s="1130"/>
      <c r="AX54" s="1130"/>
      <c r="AY54" s="1130"/>
      <c r="AZ54" s="1136"/>
      <c r="BA54" s="1136"/>
      <c r="BB54" s="1136"/>
      <c r="BC54" s="1136"/>
      <c r="BD54" s="1136"/>
      <c r="BE54" s="1121"/>
      <c r="BF54" s="1121"/>
      <c r="BG54" s="1121"/>
      <c r="BH54" s="1121"/>
      <c r="BI54" s="1122"/>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26"/>
      <c r="C55" s="1127"/>
      <c r="D55" s="1127"/>
      <c r="E55" s="1127"/>
      <c r="F55" s="1127"/>
      <c r="G55" s="1127"/>
      <c r="H55" s="1127"/>
      <c r="I55" s="1127"/>
      <c r="J55" s="1127"/>
      <c r="K55" s="1127"/>
      <c r="L55" s="1127"/>
      <c r="M55" s="1127"/>
      <c r="N55" s="1127"/>
      <c r="O55" s="1127"/>
      <c r="P55" s="1128"/>
      <c r="Q55" s="1129"/>
      <c r="R55" s="1130"/>
      <c r="S55" s="1130"/>
      <c r="T55" s="1130"/>
      <c r="U55" s="1130"/>
      <c r="V55" s="1130"/>
      <c r="W55" s="1130"/>
      <c r="X55" s="1130"/>
      <c r="Y55" s="1130"/>
      <c r="Z55" s="1130"/>
      <c r="AA55" s="1130"/>
      <c r="AB55" s="1130"/>
      <c r="AC55" s="1130"/>
      <c r="AD55" s="1130"/>
      <c r="AE55" s="1131"/>
      <c r="AF55" s="1132"/>
      <c r="AG55" s="1133"/>
      <c r="AH55" s="1133"/>
      <c r="AI55" s="1133"/>
      <c r="AJ55" s="1134"/>
      <c r="AK55" s="1135"/>
      <c r="AL55" s="1130"/>
      <c r="AM55" s="1130"/>
      <c r="AN55" s="1130"/>
      <c r="AO55" s="1130"/>
      <c r="AP55" s="1130"/>
      <c r="AQ55" s="1130"/>
      <c r="AR55" s="1130"/>
      <c r="AS55" s="1130"/>
      <c r="AT55" s="1130"/>
      <c r="AU55" s="1130"/>
      <c r="AV55" s="1130"/>
      <c r="AW55" s="1130"/>
      <c r="AX55" s="1130"/>
      <c r="AY55" s="1130"/>
      <c r="AZ55" s="1136"/>
      <c r="BA55" s="1136"/>
      <c r="BB55" s="1136"/>
      <c r="BC55" s="1136"/>
      <c r="BD55" s="1136"/>
      <c r="BE55" s="1121"/>
      <c r="BF55" s="1121"/>
      <c r="BG55" s="1121"/>
      <c r="BH55" s="1121"/>
      <c r="BI55" s="1122"/>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26"/>
      <c r="C56" s="1127"/>
      <c r="D56" s="1127"/>
      <c r="E56" s="1127"/>
      <c r="F56" s="1127"/>
      <c r="G56" s="1127"/>
      <c r="H56" s="1127"/>
      <c r="I56" s="1127"/>
      <c r="J56" s="1127"/>
      <c r="K56" s="1127"/>
      <c r="L56" s="1127"/>
      <c r="M56" s="1127"/>
      <c r="N56" s="1127"/>
      <c r="O56" s="1127"/>
      <c r="P56" s="1128"/>
      <c r="Q56" s="1129"/>
      <c r="R56" s="1130"/>
      <c r="S56" s="1130"/>
      <c r="T56" s="1130"/>
      <c r="U56" s="1130"/>
      <c r="V56" s="1130"/>
      <c r="W56" s="1130"/>
      <c r="X56" s="1130"/>
      <c r="Y56" s="1130"/>
      <c r="Z56" s="1130"/>
      <c r="AA56" s="1130"/>
      <c r="AB56" s="1130"/>
      <c r="AC56" s="1130"/>
      <c r="AD56" s="1130"/>
      <c r="AE56" s="1131"/>
      <c r="AF56" s="1132"/>
      <c r="AG56" s="1133"/>
      <c r="AH56" s="1133"/>
      <c r="AI56" s="1133"/>
      <c r="AJ56" s="1134"/>
      <c r="AK56" s="1135"/>
      <c r="AL56" s="1130"/>
      <c r="AM56" s="1130"/>
      <c r="AN56" s="1130"/>
      <c r="AO56" s="1130"/>
      <c r="AP56" s="1130"/>
      <c r="AQ56" s="1130"/>
      <c r="AR56" s="1130"/>
      <c r="AS56" s="1130"/>
      <c r="AT56" s="1130"/>
      <c r="AU56" s="1130"/>
      <c r="AV56" s="1130"/>
      <c r="AW56" s="1130"/>
      <c r="AX56" s="1130"/>
      <c r="AY56" s="1130"/>
      <c r="AZ56" s="1136"/>
      <c r="BA56" s="1136"/>
      <c r="BB56" s="1136"/>
      <c r="BC56" s="1136"/>
      <c r="BD56" s="1136"/>
      <c r="BE56" s="1121"/>
      <c r="BF56" s="1121"/>
      <c r="BG56" s="1121"/>
      <c r="BH56" s="1121"/>
      <c r="BI56" s="1122"/>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26"/>
      <c r="C57" s="1127"/>
      <c r="D57" s="1127"/>
      <c r="E57" s="1127"/>
      <c r="F57" s="1127"/>
      <c r="G57" s="1127"/>
      <c r="H57" s="1127"/>
      <c r="I57" s="1127"/>
      <c r="J57" s="1127"/>
      <c r="K57" s="1127"/>
      <c r="L57" s="1127"/>
      <c r="M57" s="1127"/>
      <c r="N57" s="1127"/>
      <c r="O57" s="1127"/>
      <c r="P57" s="1128"/>
      <c r="Q57" s="1129"/>
      <c r="R57" s="1130"/>
      <c r="S57" s="1130"/>
      <c r="T57" s="1130"/>
      <c r="U57" s="1130"/>
      <c r="V57" s="1130"/>
      <c r="W57" s="1130"/>
      <c r="X57" s="1130"/>
      <c r="Y57" s="1130"/>
      <c r="Z57" s="1130"/>
      <c r="AA57" s="1130"/>
      <c r="AB57" s="1130"/>
      <c r="AC57" s="1130"/>
      <c r="AD57" s="1130"/>
      <c r="AE57" s="1131"/>
      <c r="AF57" s="1132"/>
      <c r="AG57" s="1133"/>
      <c r="AH57" s="1133"/>
      <c r="AI57" s="1133"/>
      <c r="AJ57" s="1134"/>
      <c r="AK57" s="1135"/>
      <c r="AL57" s="1130"/>
      <c r="AM57" s="1130"/>
      <c r="AN57" s="1130"/>
      <c r="AO57" s="1130"/>
      <c r="AP57" s="1130"/>
      <c r="AQ57" s="1130"/>
      <c r="AR57" s="1130"/>
      <c r="AS57" s="1130"/>
      <c r="AT57" s="1130"/>
      <c r="AU57" s="1130"/>
      <c r="AV57" s="1130"/>
      <c r="AW57" s="1130"/>
      <c r="AX57" s="1130"/>
      <c r="AY57" s="1130"/>
      <c r="AZ57" s="1136"/>
      <c r="BA57" s="1136"/>
      <c r="BB57" s="1136"/>
      <c r="BC57" s="1136"/>
      <c r="BD57" s="1136"/>
      <c r="BE57" s="1121"/>
      <c r="BF57" s="1121"/>
      <c r="BG57" s="1121"/>
      <c r="BH57" s="1121"/>
      <c r="BI57" s="1122"/>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26"/>
      <c r="C58" s="1127"/>
      <c r="D58" s="1127"/>
      <c r="E58" s="1127"/>
      <c r="F58" s="1127"/>
      <c r="G58" s="1127"/>
      <c r="H58" s="1127"/>
      <c r="I58" s="1127"/>
      <c r="J58" s="1127"/>
      <c r="K58" s="1127"/>
      <c r="L58" s="1127"/>
      <c r="M58" s="1127"/>
      <c r="N58" s="1127"/>
      <c r="O58" s="1127"/>
      <c r="P58" s="1128"/>
      <c r="Q58" s="1129"/>
      <c r="R58" s="1130"/>
      <c r="S58" s="1130"/>
      <c r="T58" s="1130"/>
      <c r="U58" s="1130"/>
      <c r="V58" s="1130"/>
      <c r="W58" s="1130"/>
      <c r="X58" s="1130"/>
      <c r="Y58" s="1130"/>
      <c r="Z58" s="1130"/>
      <c r="AA58" s="1130"/>
      <c r="AB58" s="1130"/>
      <c r="AC58" s="1130"/>
      <c r="AD58" s="1130"/>
      <c r="AE58" s="1131"/>
      <c r="AF58" s="1132"/>
      <c r="AG58" s="1133"/>
      <c r="AH58" s="1133"/>
      <c r="AI58" s="1133"/>
      <c r="AJ58" s="1134"/>
      <c r="AK58" s="1135"/>
      <c r="AL58" s="1130"/>
      <c r="AM58" s="1130"/>
      <c r="AN58" s="1130"/>
      <c r="AO58" s="1130"/>
      <c r="AP58" s="1130"/>
      <c r="AQ58" s="1130"/>
      <c r="AR58" s="1130"/>
      <c r="AS58" s="1130"/>
      <c r="AT58" s="1130"/>
      <c r="AU58" s="1130"/>
      <c r="AV58" s="1130"/>
      <c r="AW58" s="1130"/>
      <c r="AX58" s="1130"/>
      <c r="AY58" s="1130"/>
      <c r="AZ58" s="1136"/>
      <c r="BA58" s="1136"/>
      <c r="BB58" s="1136"/>
      <c r="BC58" s="1136"/>
      <c r="BD58" s="1136"/>
      <c r="BE58" s="1121"/>
      <c r="BF58" s="1121"/>
      <c r="BG58" s="1121"/>
      <c r="BH58" s="1121"/>
      <c r="BI58" s="1122"/>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26"/>
      <c r="C59" s="1127"/>
      <c r="D59" s="1127"/>
      <c r="E59" s="1127"/>
      <c r="F59" s="1127"/>
      <c r="G59" s="1127"/>
      <c r="H59" s="1127"/>
      <c r="I59" s="1127"/>
      <c r="J59" s="1127"/>
      <c r="K59" s="1127"/>
      <c r="L59" s="1127"/>
      <c r="M59" s="1127"/>
      <c r="N59" s="1127"/>
      <c r="O59" s="1127"/>
      <c r="P59" s="1128"/>
      <c r="Q59" s="1129"/>
      <c r="R59" s="1130"/>
      <c r="S59" s="1130"/>
      <c r="T59" s="1130"/>
      <c r="U59" s="1130"/>
      <c r="V59" s="1130"/>
      <c r="W59" s="1130"/>
      <c r="X59" s="1130"/>
      <c r="Y59" s="1130"/>
      <c r="Z59" s="1130"/>
      <c r="AA59" s="1130"/>
      <c r="AB59" s="1130"/>
      <c r="AC59" s="1130"/>
      <c r="AD59" s="1130"/>
      <c r="AE59" s="1131"/>
      <c r="AF59" s="1132"/>
      <c r="AG59" s="1133"/>
      <c r="AH59" s="1133"/>
      <c r="AI59" s="1133"/>
      <c r="AJ59" s="1134"/>
      <c r="AK59" s="1135"/>
      <c r="AL59" s="1130"/>
      <c r="AM59" s="1130"/>
      <c r="AN59" s="1130"/>
      <c r="AO59" s="1130"/>
      <c r="AP59" s="1130"/>
      <c r="AQ59" s="1130"/>
      <c r="AR59" s="1130"/>
      <c r="AS59" s="1130"/>
      <c r="AT59" s="1130"/>
      <c r="AU59" s="1130"/>
      <c r="AV59" s="1130"/>
      <c r="AW59" s="1130"/>
      <c r="AX59" s="1130"/>
      <c r="AY59" s="1130"/>
      <c r="AZ59" s="1136"/>
      <c r="BA59" s="1136"/>
      <c r="BB59" s="1136"/>
      <c r="BC59" s="1136"/>
      <c r="BD59" s="1136"/>
      <c r="BE59" s="1121"/>
      <c r="BF59" s="1121"/>
      <c r="BG59" s="1121"/>
      <c r="BH59" s="1121"/>
      <c r="BI59" s="1122"/>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26"/>
      <c r="C60" s="1127"/>
      <c r="D60" s="1127"/>
      <c r="E60" s="1127"/>
      <c r="F60" s="1127"/>
      <c r="G60" s="1127"/>
      <c r="H60" s="1127"/>
      <c r="I60" s="1127"/>
      <c r="J60" s="1127"/>
      <c r="K60" s="1127"/>
      <c r="L60" s="1127"/>
      <c r="M60" s="1127"/>
      <c r="N60" s="1127"/>
      <c r="O60" s="1127"/>
      <c r="P60" s="1128"/>
      <c r="Q60" s="1129"/>
      <c r="R60" s="1130"/>
      <c r="S60" s="1130"/>
      <c r="T60" s="1130"/>
      <c r="U60" s="1130"/>
      <c r="V60" s="1130"/>
      <c r="W60" s="1130"/>
      <c r="X60" s="1130"/>
      <c r="Y60" s="1130"/>
      <c r="Z60" s="1130"/>
      <c r="AA60" s="1130"/>
      <c r="AB60" s="1130"/>
      <c r="AC60" s="1130"/>
      <c r="AD60" s="1130"/>
      <c r="AE60" s="1131"/>
      <c r="AF60" s="1132"/>
      <c r="AG60" s="1133"/>
      <c r="AH60" s="1133"/>
      <c r="AI60" s="1133"/>
      <c r="AJ60" s="1134"/>
      <c r="AK60" s="1135"/>
      <c r="AL60" s="1130"/>
      <c r="AM60" s="1130"/>
      <c r="AN60" s="1130"/>
      <c r="AO60" s="1130"/>
      <c r="AP60" s="1130"/>
      <c r="AQ60" s="1130"/>
      <c r="AR60" s="1130"/>
      <c r="AS60" s="1130"/>
      <c r="AT60" s="1130"/>
      <c r="AU60" s="1130"/>
      <c r="AV60" s="1130"/>
      <c r="AW60" s="1130"/>
      <c r="AX60" s="1130"/>
      <c r="AY60" s="1130"/>
      <c r="AZ60" s="1136"/>
      <c r="BA60" s="1136"/>
      <c r="BB60" s="1136"/>
      <c r="BC60" s="1136"/>
      <c r="BD60" s="1136"/>
      <c r="BE60" s="1121"/>
      <c r="BF60" s="1121"/>
      <c r="BG60" s="1121"/>
      <c r="BH60" s="1121"/>
      <c r="BI60" s="1122"/>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26"/>
      <c r="C61" s="1127"/>
      <c r="D61" s="1127"/>
      <c r="E61" s="1127"/>
      <c r="F61" s="1127"/>
      <c r="G61" s="1127"/>
      <c r="H61" s="1127"/>
      <c r="I61" s="1127"/>
      <c r="J61" s="1127"/>
      <c r="K61" s="1127"/>
      <c r="L61" s="1127"/>
      <c r="M61" s="1127"/>
      <c r="N61" s="1127"/>
      <c r="O61" s="1127"/>
      <c r="P61" s="1128"/>
      <c r="Q61" s="1129"/>
      <c r="R61" s="1130"/>
      <c r="S61" s="1130"/>
      <c r="T61" s="1130"/>
      <c r="U61" s="1130"/>
      <c r="V61" s="1130"/>
      <c r="W61" s="1130"/>
      <c r="X61" s="1130"/>
      <c r="Y61" s="1130"/>
      <c r="Z61" s="1130"/>
      <c r="AA61" s="1130"/>
      <c r="AB61" s="1130"/>
      <c r="AC61" s="1130"/>
      <c r="AD61" s="1130"/>
      <c r="AE61" s="1131"/>
      <c r="AF61" s="1132"/>
      <c r="AG61" s="1133"/>
      <c r="AH61" s="1133"/>
      <c r="AI61" s="1133"/>
      <c r="AJ61" s="1134"/>
      <c r="AK61" s="1135"/>
      <c r="AL61" s="1130"/>
      <c r="AM61" s="1130"/>
      <c r="AN61" s="1130"/>
      <c r="AO61" s="1130"/>
      <c r="AP61" s="1130"/>
      <c r="AQ61" s="1130"/>
      <c r="AR61" s="1130"/>
      <c r="AS61" s="1130"/>
      <c r="AT61" s="1130"/>
      <c r="AU61" s="1130"/>
      <c r="AV61" s="1130"/>
      <c r="AW61" s="1130"/>
      <c r="AX61" s="1130"/>
      <c r="AY61" s="1130"/>
      <c r="AZ61" s="1136"/>
      <c r="BA61" s="1136"/>
      <c r="BB61" s="1136"/>
      <c r="BC61" s="1136"/>
      <c r="BD61" s="1136"/>
      <c r="BE61" s="1121"/>
      <c r="BF61" s="1121"/>
      <c r="BG61" s="1121"/>
      <c r="BH61" s="1121"/>
      <c r="BI61" s="1122"/>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26"/>
      <c r="C62" s="1127"/>
      <c r="D62" s="1127"/>
      <c r="E62" s="1127"/>
      <c r="F62" s="1127"/>
      <c r="G62" s="1127"/>
      <c r="H62" s="1127"/>
      <c r="I62" s="1127"/>
      <c r="J62" s="1127"/>
      <c r="K62" s="1127"/>
      <c r="L62" s="1127"/>
      <c r="M62" s="1127"/>
      <c r="N62" s="1127"/>
      <c r="O62" s="1127"/>
      <c r="P62" s="1128"/>
      <c r="Q62" s="1129"/>
      <c r="R62" s="1130"/>
      <c r="S62" s="1130"/>
      <c r="T62" s="1130"/>
      <c r="U62" s="1130"/>
      <c r="V62" s="1130"/>
      <c r="W62" s="1130"/>
      <c r="X62" s="1130"/>
      <c r="Y62" s="1130"/>
      <c r="Z62" s="1130"/>
      <c r="AA62" s="1130"/>
      <c r="AB62" s="1130"/>
      <c r="AC62" s="1130"/>
      <c r="AD62" s="1130"/>
      <c r="AE62" s="1131"/>
      <c r="AF62" s="1132"/>
      <c r="AG62" s="1133"/>
      <c r="AH62" s="1133"/>
      <c r="AI62" s="1133"/>
      <c r="AJ62" s="1134"/>
      <c r="AK62" s="1135"/>
      <c r="AL62" s="1130"/>
      <c r="AM62" s="1130"/>
      <c r="AN62" s="1130"/>
      <c r="AO62" s="1130"/>
      <c r="AP62" s="1130"/>
      <c r="AQ62" s="1130"/>
      <c r="AR62" s="1130"/>
      <c r="AS62" s="1130"/>
      <c r="AT62" s="1130"/>
      <c r="AU62" s="1130"/>
      <c r="AV62" s="1130"/>
      <c r="AW62" s="1130"/>
      <c r="AX62" s="1130"/>
      <c r="AY62" s="1130"/>
      <c r="AZ62" s="1136"/>
      <c r="BA62" s="1136"/>
      <c r="BB62" s="1136"/>
      <c r="BC62" s="1136"/>
      <c r="BD62" s="1136"/>
      <c r="BE62" s="1121"/>
      <c r="BF62" s="1121"/>
      <c r="BG62" s="1121"/>
      <c r="BH62" s="1121"/>
      <c r="BI62" s="1122"/>
      <c r="BJ62" s="1123" t="s">
        <v>412</v>
      </c>
      <c r="BK62" s="1124"/>
      <c r="BL62" s="1124"/>
      <c r="BM62" s="1124"/>
      <c r="BN62" s="1125"/>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392</v>
      </c>
      <c r="B63" s="1039" t="s">
        <v>413</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17"/>
      <c r="AF63" s="1118">
        <v>68</v>
      </c>
      <c r="AG63" s="1054"/>
      <c r="AH63" s="1054"/>
      <c r="AI63" s="1054"/>
      <c r="AJ63" s="1119"/>
      <c r="AK63" s="1120"/>
      <c r="AL63" s="1058"/>
      <c r="AM63" s="1058"/>
      <c r="AN63" s="1058"/>
      <c r="AO63" s="1058"/>
      <c r="AP63" s="1054">
        <v>3291</v>
      </c>
      <c r="AQ63" s="1054"/>
      <c r="AR63" s="1054"/>
      <c r="AS63" s="1054"/>
      <c r="AT63" s="1054"/>
      <c r="AU63" s="1054">
        <v>1645</v>
      </c>
      <c r="AV63" s="1054"/>
      <c r="AW63" s="1054"/>
      <c r="AX63" s="1054"/>
      <c r="AY63" s="1054"/>
      <c r="AZ63" s="1114"/>
      <c r="BA63" s="1114"/>
      <c r="BB63" s="1114"/>
      <c r="BC63" s="1114"/>
      <c r="BD63" s="1114"/>
      <c r="BE63" s="1055"/>
      <c r="BF63" s="1055"/>
      <c r="BG63" s="1055"/>
      <c r="BH63" s="1055"/>
      <c r="BI63" s="1056"/>
      <c r="BJ63" s="1115" t="s">
        <v>127</v>
      </c>
      <c r="BK63" s="1046"/>
      <c r="BL63" s="1046"/>
      <c r="BM63" s="1046"/>
      <c r="BN63" s="1116"/>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415</v>
      </c>
      <c r="B66" s="1091"/>
      <c r="C66" s="1091"/>
      <c r="D66" s="1091"/>
      <c r="E66" s="1091"/>
      <c r="F66" s="1091"/>
      <c r="G66" s="1091"/>
      <c r="H66" s="1091"/>
      <c r="I66" s="1091"/>
      <c r="J66" s="1091"/>
      <c r="K66" s="1091"/>
      <c r="L66" s="1091"/>
      <c r="M66" s="1091"/>
      <c r="N66" s="1091"/>
      <c r="O66" s="1091"/>
      <c r="P66" s="1092"/>
      <c r="Q66" s="1096" t="s">
        <v>397</v>
      </c>
      <c r="R66" s="1097"/>
      <c r="S66" s="1097"/>
      <c r="T66" s="1097"/>
      <c r="U66" s="1098"/>
      <c r="V66" s="1096" t="s">
        <v>416</v>
      </c>
      <c r="W66" s="1097"/>
      <c r="X66" s="1097"/>
      <c r="Y66" s="1097"/>
      <c r="Z66" s="1098"/>
      <c r="AA66" s="1096" t="s">
        <v>417</v>
      </c>
      <c r="AB66" s="1097"/>
      <c r="AC66" s="1097"/>
      <c r="AD66" s="1097"/>
      <c r="AE66" s="1098"/>
      <c r="AF66" s="1102" t="s">
        <v>418</v>
      </c>
      <c r="AG66" s="1103"/>
      <c r="AH66" s="1103"/>
      <c r="AI66" s="1103"/>
      <c r="AJ66" s="1104"/>
      <c r="AK66" s="1096" t="s">
        <v>401</v>
      </c>
      <c r="AL66" s="1091"/>
      <c r="AM66" s="1091"/>
      <c r="AN66" s="1091"/>
      <c r="AO66" s="1092"/>
      <c r="AP66" s="1096" t="s">
        <v>402</v>
      </c>
      <c r="AQ66" s="1097"/>
      <c r="AR66" s="1097"/>
      <c r="AS66" s="1097"/>
      <c r="AT66" s="1098"/>
      <c r="AU66" s="1096" t="s">
        <v>419</v>
      </c>
      <c r="AV66" s="1097"/>
      <c r="AW66" s="1097"/>
      <c r="AX66" s="1097"/>
      <c r="AY66" s="1098"/>
      <c r="AZ66" s="1096" t="s">
        <v>380</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575</v>
      </c>
      <c r="C68" s="1081"/>
      <c r="D68" s="1081"/>
      <c r="E68" s="1081"/>
      <c r="F68" s="1081"/>
      <c r="G68" s="1081"/>
      <c r="H68" s="1081"/>
      <c r="I68" s="1081"/>
      <c r="J68" s="1081"/>
      <c r="K68" s="1081"/>
      <c r="L68" s="1081"/>
      <c r="M68" s="1081"/>
      <c r="N68" s="1081"/>
      <c r="O68" s="1081"/>
      <c r="P68" s="1082"/>
      <c r="Q68" s="1083">
        <v>594</v>
      </c>
      <c r="R68" s="1077"/>
      <c r="S68" s="1077"/>
      <c r="T68" s="1077"/>
      <c r="U68" s="1077"/>
      <c r="V68" s="1077">
        <v>555</v>
      </c>
      <c r="W68" s="1077"/>
      <c r="X68" s="1077"/>
      <c r="Y68" s="1077"/>
      <c r="Z68" s="1077"/>
      <c r="AA68" s="1077">
        <v>39</v>
      </c>
      <c r="AB68" s="1077"/>
      <c r="AC68" s="1077"/>
      <c r="AD68" s="1077"/>
      <c r="AE68" s="1077"/>
      <c r="AF68" s="1077">
        <v>39</v>
      </c>
      <c r="AG68" s="1077"/>
      <c r="AH68" s="1077"/>
      <c r="AI68" s="1077"/>
      <c r="AJ68" s="1077"/>
      <c r="AK68" s="1077" t="s">
        <v>512</v>
      </c>
      <c r="AL68" s="1077"/>
      <c r="AM68" s="1077"/>
      <c r="AN68" s="1077"/>
      <c r="AO68" s="1077"/>
      <c r="AP68" s="1077">
        <v>665</v>
      </c>
      <c r="AQ68" s="1077"/>
      <c r="AR68" s="1077"/>
      <c r="AS68" s="1077"/>
      <c r="AT68" s="1077"/>
      <c r="AU68" s="1077">
        <v>148</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576</v>
      </c>
      <c r="C69" s="1070"/>
      <c r="D69" s="1070"/>
      <c r="E69" s="1070"/>
      <c r="F69" s="1070"/>
      <c r="G69" s="1070"/>
      <c r="H69" s="1070"/>
      <c r="I69" s="1070"/>
      <c r="J69" s="1070"/>
      <c r="K69" s="1070"/>
      <c r="L69" s="1070"/>
      <c r="M69" s="1070"/>
      <c r="N69" s="1070"/>
      <c r="O69" s="1070"/>
      <c r="P69" s="1071"/>
      <c r="Q69" s="1072">
        <v>175</v>
      </c>
      <c r="R69" s="1066"/>
      <c r="S69" s="1066"/>
      <c r="T69" s="1066"/>
      <c r="U69" s="1066"/>
      <c r="V69" s="1066">
        <v>167</v>
      </c>
      <c r="W69" s="1066"/>
      <c r="X69" s="1066"/>
      <c r="Y69" s="1066"/>
      <c r="Z69" s="1066"/>
      <c r="AA69" s="1066">
        <v>8</v>
      </c>
      <c r="AB69" s="1066"/>
      <c r="AC69" s="1066"/>
      <c r="AD69" s="1066"/>
      <c r="AE69" s="1066"/>
      <c r="AF69" s="1066">
        <v>8</v>
      </c>
      <c r="AG69" s="1066"/>
      <c r="AH69" s="1066"/>
      <c r="AI69" s="1066"/>
      <c r="AJ69" s="1066"/>
      <c r="AK69" s="1066" t="s">
        <v>512</v>
      </c>
      <c r="AL69" s="1066"/>
      <c r="AM69" s="1066"/>
      <c r="AN69" s="1066"/>
      <c r="AO69" s="1066"/>
      <c r="AP69" s="1066" t="s">
        <v>512</v>
      </c>
      <c r="AQ69" s="1066"/>
      <c r="AR69" s="1066"/>
      <c r="AS69" s="1066"/>
      <c r="AT69" s="1066"/>
      <c r="AU69" s="1066" t="s">
        <v>512</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577</v>
      </c>
      <c r="C70" s="1070"/>
      <c r="D70" s="1070"/>
      <c r="E70" s="1070"/>
      <c r="F70" s="1070"/>
      <c r="G70" s="1070"/>
      <c r="H70" s="1070"/>
      <c r="I70" s="1070"/>
      <c r="J70" s="1070"/>
      <c r="K70" s="1070"/>
      <c r="L70" s="1070"/>
      <c r="M70" s="1070"/>
      <c r="N70" s="1070"/>
      <c r="O70" s="1070"/>
      <c r="P70" s="1071"/>
      <c r="Q70" s="1072">
        <v>934</v>
      </c>
      <c r="R70" s="1066"/>
      <c r="S70" s="1066"/>
      <c r="T70" s="1066"/>
      <c r="U70" s="1066"/>
      <c r="V70" s="1066">
        <v>918</v>
      </c>
      <c r="W70" s="1066"/>
      <c r="X70" s="1066"/>
      <c r="Y70" s="1066"/>
      <c r="Z70" s="1066"/>
      <c r="AA70" s="1066">
        <v>16</v>
      </c>
      <c r="AB70" s="1066"/>
      <c r="AC70" s="1066"/>
      <c r="AD70" s="1066"/>
      <c r="AE70" s="1066"/>
      <c r="AF70" s="1066">
        <v>16</v>
      </c>
      <c r="AG70" s="1066"/>
      <c r="AH70" s="1066"/>
      <c r="AI70" s="1066"/>
      <c r="AJ70" s="1066"/>
      <c r="AK70" s="1066" t="s">
        <v>512</v>
      </c>
      <c r="AL70" s="1066"/>
      <c r="AM70" s="1066"/>
      <c r="AN70" s="1066"/>
      <c r="AO70" s="1066"/>
      <c r="AP70" s="1066">
        <v>31</v>
      </c>
      <c r="AQ70" s="1066"/>
      <c r="AR70" s="1066"/>
      <c r="AS70" s="1066"/>
      <c r="AT70" s="1066"/>
      <c r="AU70" s="1066">
        <v>2</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578</v>
      </c>
      <c r="C71" s="1070"/>
      <c r="D71" s="1070"/>
      <c r="E71" s="1070"/>
      <c r="F71" s="1070"/>
      <c r="G71" s="1070"/>
      <c r="H71" s="1070"/>
      <c r="I71" s="1070"/>
      <c r="J71" s="1070"/>
      <c r="K71" s="1070"/>
      <c r="L71" s="1070"/>
      <c r="M71" s="1070"/>
      <c r="N71" s="1070"/>
      <c r="O71" s="1070"/>
      <c r="P71" s="1071"/>
      <c r="Q71" s="1072">
        <v>24</v>
      </c>
      <c r="R71" s="1066"/>
      <c r="S71" s="1066"/>
      <c r="T71" s="1066"/>
      <c r="U71" s="1066"/>
      <c r="V71" s="1066">
        <v>24</v>
      </c>
      <c r="W71" s="1066"/>
      <c r="X71" s="1066"/>
      <c r="Y71" s="1066"/>
      <c r="Z71" s="1066"/>
      <c r="AA71" s="1066">
        <v>0</v>
      </c>
      <c r="AB71" s="1066"/>
      <c r="AC71" s="1066"/>
      <c r="AD71" s="1066"/>
      <c r="AE71" s="1066"/>
      <c r="AF71" s="1066">
        <v>0</v>
      </c>
      <c r="AG71" s="1066"/>
      <c r="AH71" s="1066"/>
      <c r="AI71" s="1066"/>
      <c r="AJ71" s="1066"/>
      <c r="AK71" s="1066" t="s">
        <v>512</v>
      </c>
      <c r="AL71" s="1066"/>
      <c r="AM71" s="1066"/>
      <c r="AN71" s="1066"/>
      <c r="AO71" s="1066"/>
      <c r="AP71" s="1066" t="s">
        <v>512</v>
      </c>
      <c r="AQ71" s="1066"/>
      <c r="AR71" s="1066"/>
      <c r="AS71" s="1066"/>
      <c r="AT71" s="1066"/>
      <c r="AU71" s="1066" t="s">
        <v>512</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c r="C72" s="1070"/>
      <c r="D72" s="1070"/>
      <c r="E72" s="1070"/>
      <c r="F72" s="1070"/>
      <c r="G72" s="1070"/>
      <c r="H72" s="1070"/>
      <c r="I72" s="1070"/>
      <c r="J72" s="1070"/>
      <c r="K72" s="1070"/>
      <c r="L72" s="1070"/>
      <c r="M72" s="1070"/>
      <c r="N72" s="1070"/>
      <c r="O72" s="1070"/>
      <c r="P72" s="1071"/>
      <c r="Q72" s="1072"/>
      <c r="R72" s="1066"/>
      <c r="S72" s="1066"/>
      <c r="T72" s="1066"/>
      <c r="U72" s="1066"/>
      <c r="V72" s="1066"/>
      <c r="W72" s="1066"/>
      <c r="X72" s="1066"/>
      <c r="Y72" s="1066"/>
      <c r="Z72" s="1066"/>
      <c r="AA72" s="1066"/>
      <c r="AB72" s="1066"/>
      <c r="AC72" s="1066"/>
      <c r="AD72" s="1066"/>
      <c r="AE72" s="1066"/>
      <c r="AF72" s="1066"/>
      <c r="AG72" s="1066"/>
      <c r="AH72" s="1066"/>
      <c r="AI72" s="1066"/>
      <c r="AJ72" s="1066"/>
      <c r="AK72" s="1066"/>
      <c r="AL72" s="1066"/>
      <c r="AM72" s="1066"/>
      <c r="AN72" s="1066"/>
      <c r="AO72" s="1066"/>
      <c r="AP72" s="1066"/>
      <c r="AQ72" s="1066"/>
      <c r="AR72" s="1066"/>
      <c r="AS72" s="1066"/>
      <c r="AT72" s="1066"/>
      <c r="AU72" s="1066"/>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392</v>
      </c>
      <c r="B88" s="1039" t="s">
        <v>420</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63</v>
      </c>
      <c r="AG88" s="1054"/>
      <c r="AH88" s="1054"/>
      <c r="AI88" s="1054"/>
      <c r="AJ88" s="1054"/>
      <c r="AK88" s="1058"/>
      <c r="AL88" s="1058"/>
      <c r="AM88" s="1058"/>
      <c r="AN88" s="1058"/>
      <c r="AO88" s="1058"/>
      <c r="AP88" s="1054">
        <v>696</v>
      </c>
      <c r="AQ88" s="1054"/>
      <c r="AR88" s="1054"/>
      <c r="AS88" s="1054"/>
      <c r="AT88" s="1054"/>
      <c r="AU88" s="1054">
        <v>150</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1039" t="s">
        <v>421</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28</v>
      </c>
      <c r="CS102" s="1046"/>
      <c r="CT102" s="1046"/>
      <c r="CU102" s="1046"/>
      <c r="CV102" s="1047"/>
      <c r="CW102" s="1045"/>
      <c r="CX102" s="1046"/>
      <c r="CY102" s="1046"/>
      <c r="CZ102" s="1046"/>
      <c r="DA102" s="1047"/>
      <c r="DB102" s="1045">
        <v>105</v>
      </c>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422</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423</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426</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427</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428</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429</v>
      </c>
      <c r="AB109" s="989"/>
      <c r="AC109" s="989"/>
      <c r="AD109" s="989"/>
      <c r="AE109" s="990"/>
      <c r="AF109" s="991" t="s">
        <v>430</v>
      </c>
      <c r="AG109" s="989"/>
      <c r="AH109" s="989"/>
      <c r="AI109" s="989"/>
      <c r="AJ109" s="990"/>
      <c r="AK109" s="991" t="s">
        <v>308</v>
      </c>
      <c r="AL109" s="989"/>
      <c r="AM109" s="989"/>
      <c r="AN109" s="989"/>
      <c r="AO109" s="990"/>
      <c r="AP109" s="991" t="s">
        <v>431</v>
      </c>
      <c r="AQ109" s="989"/>
      <c r="AR109" s="989"/>
      <c r="AS109" s="989"/>
      <c r="AT109" s="1020"/>
      <c r="AU109" s="988" t="s">
        <v>428</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429</v>
      </c>
      <c r="BR109" s="989"/>
      <c r="BS109" s="989"/>
      <c r="BT109" s="989"/>
      <c r="BU109" s="990"/>
      <c r="BV109" s="991" t="s">
        <v>430</v>
      </c>
      <c r="BW109" s="989"/>
      <c r="BX109" s="989"/>
      <c r="BY109" s="989"/>
      <c r="BZ109" s="990"/>
      <c r="CA109" s="991" t="s">
        <v>308</v>
      </c>
      <c r="CB109" s="989"/>
      <c r="CC109" s="989"/>
      <c r="CD109" s="989"/>
      <c r="CE109" s="990"/>
      <c r="CF109" s="1027" t="s">
        <v>431</v>
      </c>
      <c r="CG109" s="1027"/>
      <c r="CH109" s="1027"/>
      <c r="CI109" s="1027"/>
      <c r="CJ109" s="1027"/>
      <c r="CK109" s="991" t="s">
        <v>432</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429</v>
      </c>
      <c r="DH109" s="989"/>
      <c r="DI109" s="989"/>
      <c r="DJ109" s="989"/>
      <c r="DK109" s="990"/>
      <c r="DL109" s="991" t="s">
        <v>430</v>
      </c>
      <c r="DM109" s="989"/>
      <c r="DN109" s="989"/>
      <c r="DO109" s="989"/>
      <c r="DP109" s="990"/>
      <c r="DQ109" s="991" t="s">
        <v>308</v>
      </c>
      <c r="DR109" s="989"/>
      <c r="DS109" s="989"/>
      <c r="DT109" s="989"/>
      <c r="DU109" s="990"/>
      <c r="DV109" s="991" t="s">
        <v>431</v>
      </c>
      <c r="DW109" s="989"/>
      <c r="DX109" s="989"/>
      <c r="DY109" s="989"/>
      <c r="DZ109" s="1020"/>
    </row>
    <row r="110" spans="1:131" s="248" customFormat="1" ht="26.25" customHeight="1">
      <c r="A110" s="891" t="s">
        <v>433</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615323</v>
      </c>
      <c r="AB110" s="982"/>
      <c r="AC110" s="982"/>
      <c r="AD110" s="982"/>
      <c r="AE110" s="983"/>
      <c r="AF110" s="984">
        <v>633948</v>
      </c>
      <c r="AG110" s="982"/>
      <c r="AH110" s="982"/>
      <c r="AI110" s="982"/>
      <c r="AJ110" s="983"/>
      <c r="AK110" s="984">
        <v>681548</v>
      </c>
      <c r="AL110" s="982"/>
      <c r="AM110" s="982"/>
      <c r="AN110" s="982"/>
      <c r="AO110" s="983"/>
      <c r="AP110" s="985">
        <v>23</v>
      </c>
      <c r="AQ110" s="986"/>
      <c r="AR110" s="986"/>
      <c r="AS110" s="986"/>
      <c r="AT110" s="987"/>
      <c r="AU110" s="1021" t="s">
        <v>72</v>
      </c>
      <c r="AV110" s="1022"/>
      <c r="AW110" s="1022"/>
      <c r="AX110" s="1022"/>
      <c r="AY110" s="1022"/>
      <c r="AZ110" s="947" t="s">
        <v>434</v>
      </c>
      <c r="BA110" s="892"/>
      <c r="BB110" s="892"/>
      <c r="BC110" s="892"/>
      <c r="BD110" s="892"/>
      <c r="BE110" s="892"/>
      <c r="BF110" s="892"/>
      <c r="BG110" s="892"/>
      <c r="BH110" s="892"/>
      <c r="BI110" s="892"/>
      <c r="BJ110" s="892"/>
      <c r="BK110" s="892"/>
      <c r="BL110" s="892"/>
      <c r="BM110" s="892"/>
      <c r="BN110" s="892"/>
      <c r="BO110" s="892"/>
      <c r="BP110" s="893"/>
      <c r="BQ110" s="948">
        <v>7703636</v>
      </c>
      <c r="BR110" s="929"/>
      <c r="BS110" s="929"/>
      <c r="BT110" s="929"/>
      <c r="BU110" s="929"/>
      <c r="BV110" s="929">
        <v>7834552</v>
      </c>
      <c r="BW110" s="929"/>
      <c r="BX110" s="929"/>
      <c r="BY110" s="929"/>
      <c r="BZ110" s="929"/>
      <c r="CA110" s="929">
        <v>7937666</v>
      </c>
      <c r="CB110" s="929"/>
      <c r="CC110" s="929"/>
      <c r="CD110" s="929"/>
      <c r="CE110" s="929"/>
      <c r="CF110" s="953">
        <v>267.89999999999998</v>
      </c>
      <c r="CG110" s="954"/>
      <c r="CH110" s="954"/>
      <c r="CI110" s="954"/>
      <c r="CJ110" s="954"/>
      <c r="CK110" s="1017" t="s">
        <v>435</v>
      </c>
      <c r="CL110" s="903"/>
      <c r="CM110" s="978" t="s">
        <v>436</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437</v>
      </c>
      <c r="DH110" s="929"/>
      <c r="DI110" s="929"/>
      <c r="DJ110" s="929"/>
      <c r="DK110" s="929"/>
      <c r="DL110" s="929" t="s">
        <v>127</v>
      </c>
      <c r="DM110" s="929"/>
      <c r="DN110" s="929"/>
      <c r="DO110" s="929"/>
      <c r="DP110" s="929"/>
      <c r="DQ110" s="929" t="s">
        <v>437</v>
      </c>
      <c r="DR110" s="929"/>
      <c r="DS110" s="929"/>
      <c r="DT110" s="929"/>
      <c r="DU110" s="929"/>
      <c r="DV110" s="930" t="s">
        <v>127</v>
      </c>
      <c r="DW110" s="930"/>
      <c r="DX110" s="930"/>
      <c r="DY110" s="930"/>
      <c r="DZ110" s="931"/>
    </row>
    <row r="111" spans="1:131" s="248" customFormat="1" ht="26.25" customHeight="1">
      <c r="A111" s="858" t="s">
        <v>438</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439</v>
      </c>
      <c r="AB111" s="1010"/>
      <c r="AC111" s="1010"/>
      <c r="AD111" s="1010"/>
      <c r="AE111" s="1011"/>
      <c r="AF111" s="1012" t="s">
        <v>127</v>
      </c>
      <c r="AG111" s="1010"/>
      <c r="AH111" s="1010"/>
      <c r="AI111" s="1010"/>
      <c r="AJ111" s="1011"/>
      <c r="AK111" s="1012" t="s">
        <v>127</v>
      </c>
      <c r="AL111" s="1010"/>
      <c r="AM111" s="1010"/>
      <c r="AN111" s="1010"/>
      <c r="AO111" s="1011"/>
      <c r="AP111" s="1013" t="s">
        <v>127</v>
      </c>
      <c r="AQ111" s="1014"/>
      <c r="AR111" s="1014"/>
      <c r="AS111" s="1014"/>
      <c r="AT111" s="1015"/>
      <c r="AU111" s="1023"/>
      <c r="AV111" s="1024"/>
      <c r="AW111" s="1024"/>
      <c r="AX111" s="1024"/>
      <c r="AY111" s="1024"/>
      <c r="AZ111" s="899" t="s">
        <v>440</v>
      </c>
      <c r="BA111" s="834"/>
      <c r="BB111" s="834"/>
      <c r="BC111" s="834"/>
      <c r="BD111" s="834"/>
      <c r="BE111" s="834"/>
      <c r="BF111" s="834"/>
      <c r="BG111" s="834"/>
      <c r="BH111" s="834"/>
      <c r="BI111" s="834"/>
      <c r="BJ111" s="834"/>
      <c r="BK111" s="834"/>
      <c r="BL111" s="834"/>
      <c r="BM111" s="834"/>
      <c r="BN111" s="834"/>
      <c r="BO111" s="834"/>
      <c r="BP111" s="835"/>
      <c r="BQ111" s="900">
        <v>16823</v>
      </c>
      <c r="BR111" s="901"/>
      <c r="BS111" s="901"/>
      <c r="BT111" s="901"/>
      <c r="BU111" s="901"/>
      <c r="BV111" s="901">
        <v>9937</v>
      </c>
      <c r="BW111" s="901"/>
      <c r="BX111" s="901"/>
      <c r="BY111" s="901"/>
      <c r="BZ111" s="901"/>
      <c r="CA111" s="901">
        <v>5484</v>
      </c>
      <c r="CB111" s="901"/>
      <c r="CC111" s="901"/>
      <c r="CD111" s="901"/>
      <c r="CE111" s="901"/>
      <c r="CF111" s="962">
        <v>0.2</v>
      </c>
      <c r="CG111" s="963"/>
      <c r="CH111" s="963"/>
      <c r="CI111" s="963"/>
      <c r="CJ111" s="963"/>
      <c r="CK111" s="1018"/>
      <c r="CL111" s="905"/>
      <c r="CM111" s="908" t="s">
        <v>441</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127</v>
      </c>
      <c r="DH111" s="901"/>
      <c r="DI111" s="901"/>
      <c r="DJ111" s="901"/>
      <c r="DK111" s="901"/>
      <c r="DL111" s="901" t="s">
        <v>437</v>
      </c>
      <c r="DM111" s="901"/>
      <c r="DN111" s="901"/>
      <c r="DO111" s="901"/>
      <c r="DP111" s="901"/>
      <c r="DQ111" s="901" t="s">
        <v>127</v>
      </c>
      <c r="DR111" s="901"/>
      <c r="DS111" s="901"/>
      <c r="DT111" s="901"/>
      <c r="DU111" s="901"/>
      <c r="DV111" s="878" t="s">
        <v>127</v>
      </c>
      <c r="DW111" s="878"/>
      <c r="DX111" s="878"/>
      <c r="DY111" s="878"/>
      <c r="DZ111" s="879"/>
    </row>
    <row r="112" spans="1:131" s="248" customFormat="1" ht="26.25" customHeight="1">
      <c r="A112" s="1003" t="s">
        <v>442</v>
      </c>
      <c r="B112" s="1004"/>
      <c r="C112" s="834" t="s">
        <v>443</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127</v>
      </c>
      <c r="AB112" s="864"/>
      <c r="AC112" s="864"/>
      <c r="AD112" s="864"/>
      <c r="AE112" s="865"/>
      <c r="AF112" s="866" t="s">
        <v>127</v>
      </c>
      <c r="AG112" s="864"/>
      <c r="AH112" s="864"/>
      <c r="AI112" s="864"/>
      <c r="AJ112" s="865"/>
      <c r="AK112" s="866" t="s">
        <v>437</v>
      </c>
      <c r="AL112" s="864"/>
      <c r="AM112" s="864"/>
      <c r="AN112" s="864"/>
      <c r="AO112" s="865"/>
      <c r="AP112" s="911" t="s">
        <v>127</v>
      </c>
      <c r="AQ112" s="912"/>
      <c r="AR112" s="912"/>
      <c r="AS112" s="912"/>
      <c r="AT112" s="913"/>
      <c r="AU112" s="1023"/>
      <c r="AV112" s="1024"/>
      <c r="AW112" s="1024"/>
      <c r="AX112" s="1024"/>
      <c r="AY112" s="1024"/>
      <c r="AZ112" s="899" t="s">
        <v>444</v>
      </c>
      <c r="BA112" s="834"/>
      <c r="BB112" s="834"/>
      <c r="BC112" s="834"/>
      <c r="BD112" s="834"/>
      <c r="BE112" s="834"/>
      <c r="BF112" s="834"/>
      <c r="BG112" s="834"/>
      <c r="BH112" s="834"/>
      <c r="BI112" s="834"/>
      <c r="BJ112" s="834"/>
      <c r="BK112" s="834"/>
      <c r="BL112" s="834"/>
      <c r="BM112" s="834"/>
      <c r="BN112" s="834"/>
      <c r="BO112" s="834"/>
      <c r="BP112" s="835"/>
      <c r="BQ112" s="900">
        <v>2313932</v>
      </c>
      <c r="BR112" s="901"/>
      <c r="BS112" s="901"/>
      <c r="BT112" s="901"/>
      <c r="BU112" s="901"/>
      <c r="BV112" s="901">
        <v>1936625</v>
      </c>
      <c r="BW112" s="901"/>
      <c r="BX112" s="901"/>
      <c r="BY112" s="901"/>
      <c r="BZ112" s="901"/>
      <c r="CA112" s="901">
        <v>2208866</v>
      </c>
      <c r="CB112" s="901"/>
      <c r="CC112" s="901"/>
      <c r="CD112" s="901"/>
      <c r="CE112" s="901"/>
      <c r="CF112" s="962">
        <v>74.599999999999994</v>
      </c>
      <c r="CG112" s="963"/>
      <c r="CH112" s="963"/>
      <c r="CI112" s="963"/>
      <c r="CJ112" s="963"/>
      <c r="CK112" s="1018"/>
      <c r="CL112" s="905"/>
      <c r="CM112" s="908" t="s">
        <v>445</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127</v>
      </c>
      <c r="DH112" s="901"/>
      <c r="DI112" s="901"/>
      <c r="DJ112" s="901"/>
      <c r="DK112" s="901"/>
      <c r="DL112" s="901" t="s">
        <v>127</v>
      </c>
      <c r="DM112" s="901"/>
      <c r="DN112" s="901"/>
      <c r="DO112" s="901"/>
      <c r="DP112" s="901"/>
      <c r="DQ112" s="901" t="s">
        <v>437</v>
      </c>
      <c r="DR112" s="901"/>
      <c r="DS112" s="901"/>
      <c r="DT112" s="901"/>
      <c r="DU112" s="901"/>
      <c r="DV112" s="878" t="s">
        <v>127</v>
      </c>
      <c r="DW112" s="878"/>
      <c r="DX112" s="878"/>
      <c r="DY112" s="878"/>
      <c r="DZ112" s="879"/>
    </row>
    <row r="113" spans="1:130" s="248" customFormat="1" ht="26.25" customHeight="1">
      <c r="A113" s="1005"/>
      <c r="B113" s="1006"/>
      <c r="C113" s="834" t="s">
        <v>446</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62682</v>
      </c>
      <c r="AB113" s="1010"/>
      <c r="AC113" s="1010"/>
      <c r="AD113" s="1010"/>
      <c r="AE113" s="1011"/>
      <c r="AF113" s="1012">
        <v>61193</v>
      </c>
      <c r="AG113" s="1010"/>
      <c r="AH113" s="1010"/>
      <c r="AI113" s="1010"/>
      <c r="AJ113" s="1011"/>
      <c r="AK113" s="1012">
        <v>70047</v>
      </c>
      <c r="AL113" s="1010"/>
      <c r="AM113" s="1010"/>
      <c r="AN113" s="1010"/>
      <c r="AO113" s="1011"/>
      <c r="AP113" s="1013">
        <v>2.4</v>
      </c>
      <c r="AQ113" s="1014"/>
      <c r="AR113" s="1014"/>
      <c r="AS113" s="1014"/>
      <c r="AT113" s="1015"/>
      <c r="AU113" s="1023"/>
      <c r="AV113" s="1024"/>
      <c r="AW113" s="1024"/>
      <c r="AX113" s="1024"/>
      <c r="AY113" s="1024"/>
      <c r="AZ113" s="899" t="s">
        <v>447</v>
      </c>
      <c r="BA113" s="834"/>
      <c r="BB113" s="834"/>
      <c r="BC113" s="834"/>
      <c r="BD113" s="834"/>
      <c r="BE113" s="834"/>
      <c r="BF113" s="834"/>
      <c r="BG113" s="834"/>
      <c r="BH113" s="834"/>
      <c r="BI113" s="834"/>
      <c r="BJ113" s="834"/>
      <c r="BK113" s="834"/>
      <c r="BL113" s="834"/>
      <c r="BM113" s="834"/>
      <c r="BN113" s="834"/>
      <c r="BO113" s="834"/>
      <c r="BP113" s="835"/>
      <c r="BQ113" s="900">
        <v>171846</v>
      </c>
      <c r="BR113" s="901"/>
      <c r="BS113" s="901"/>
      <c r="BT113" s="901"/>
      <c r="BU113" s="901"/>
      <c r="BV113" s="901">
        <v>160504</v>
      </c>
      <c r="BW113" s="901"/>
      <c r="BX113" s="901"/>
      <c r="BY113" s="901"/>
      <c r="BZ113" s="901"/>
      <c r="CA113" s="901">
        <v>149442</v>
      </c>
      <c r="CB113" s="901"/>
      <c r="CC113" s="901"/>
      <c r="CD113" s="901"/>
      <c r="CE113" s="901"/>
      <c r="CF113" s="962">
        <v>5</v>
      </c>
      <c r="CG113" s="963"/>
      <c r="CH113" s="963"/>
      <c r="CI113" s="963"/>
      <c r="CJ113" s="963"/>
      <c r="CK113" s="1018"/>
      <c r="CL113" s="905"/>
      <c r="CM113" s="908" t="s">
        <v>448</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127</v>
      </c>
      <c r="DH113" s="864"/>
      <c r="DI113" s="864"/>
      <c r="DJ113" s="864"/>
      <c r="DK113" s="865"/>
      <c r="DL113" s="866" t="s">
        <v>127</v>
      </c>
      <c r="DM113" s="864"/>
      <c r="DN113" s="864"/>
      <c r="DO113" s="864"/>
      <c r="DP113" s="865"/>
      <c r="DQ113" s="866" t="s">
        <v>437</v>
      </c>
      <c r="DR113" s="864"/>
      <c r="DS113" s="864"/>
      <c r="DT113" s="864"/>
      <c r="DU113" s="865"/>
      <c r="DV113" s="911" t="s">
        <v>437</v>
      </c>
      <c r="DW113" s="912"/>
      <c r="DX113" s="912"/>
      <c r="DY113" s="912"/>
      <c r="DZ113" s="913"/>
    </row>
    <row r="114" spans="1:130" s="248" customFormat="1" ht="26.25" customHeight="1">
      <c r="A114" s="1005"/>
      <c r="B114" s="1006"/>
      <c r="C114" s="834" t="s">
        <v>449</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7577</v>
      </c>
      <c r="AB114" s="864"/>
      <c r="AC114" s="864"/>
      <c r="AD114" s="864"/>
      <c r="AE114" s="865"/>
      <c r="AF114" s="866">
        <v>11960</v>
      </c>
      <c r="AG114" s="864"/>
      <c r="AH114" s="864"/>
      <c r="AI114" s="864"/>
      <c r="AJ114" s="865"/>
      <c r="AK114" s="866">
        <v>16401</v>
      </c>
      <c r="AL114" s="864"/>
      <c r="AM114" s="864"/>
      <c r="AN114" s="864"/>
      <c r="AO114" s="865"/>
      <c r="AP114" s="911">
        <v>0.6</v>
      </c>
      <c r="AQ114" s="912"/>
      <c r="AR114" s="912"/>
      <c r="AS114" s="912"/>
      <c r="AT114" s="913"/>
      <c r="AU114" s="1023"/>
      <c r="AV114" s="1024"/>
      <c r="AW114" s="1024"/>
      <c r="AX114" s="1024"/>
      <c r="AY114" s="1024"/>
      <c r="AZ114" s="899" t="s">
        <v>450</v>
      </c>
      <c r="BA114" s="834"/>
      <c r="BB114" s="834"/>
      <c r="BC114" s="834"/>
      <c r="BD114" s="834"/>
      <c r="BE114" s="834"/>
      <c r="BF114" s="834"/>
      <c r="BG114" s="834"/>
      <c r="BH114" s="834"/>
      <c r="BI114" s="834"/>
      <c r="BJ114" s="834"/>
      <c r="BK114" s="834"/>
      <c r="BL114" s="834"/>
      <c r="BM114" s="834"/>
      <c r="BN114" s="834"/>
      <c r="BO114" s="834"/>
      <c r="BP114" s="835"/>
      <c r="BQ114" s="900">
        <v>902064</v>
      </c>
      <c r="BR114" s="901"/>
      <c r="BS114" s="901"/>
      <c r="BT114" s="901"/>
      <c r="BU114" s="901"/>
      <c r="BV114" s="901">
        <v>775934</v>
      </c>
      <c r="BW114" s="901"/>
      <c r="BX114" s="901"/>
      <c r="BY114" s="901"/>
      <c r="BZ114" s="901"/>
      <c r="CA114" s="901">
        <v>718910</v>
      </c>
      <c r="CB114" s="901"/>
      <c r="CC114" s="901"/>
      <c r="CD114" s="901"/>
      <c r="CE114" s="901"/>
      <c r="CF114" s="962">
        <v>24.3</v>
      </c>
      <c r="CG114" s="963"/>
      <c r="CH114" s="963"/>
      <c r="CI114" s="963"/>
      <c r="CJ114" s="963"/>
      <c r="CK114" s="1018"/>
      <c r="CL114" s="905"/>
      <c r="CM114" s="908" t="s">
        <v>451</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437</v>
      </c>
      <c r="DH114" s="864"/>
      <c r="DI114" s="864"/>
      <c r="DJ114" s="864"/>
      <c r="DK114" s="865"/>
      <c r="DL114" s="866" t="s">
        <v>127</v>
      </c>
      <c r="DM114" s="864"/>
      <c r="DN114" s="864"/>
      <c r="DO114" s="864"/>
      <c r="DP114" s="865"/>
      <c r="DQ114" s="866" t="s">
        <v>437</v>
      </c>
      <c r="DR114" s="864"/>
      <c r="DS114" s="864"/>
      <c r="DT114" s="864"/>
      <c r="DU114" s="865"/>
      <c r="DV114" s="911" t="s">
        <v>127</v>
      </c>
      <c r="DW114" s="912"/>
      <c r="DX114" s="912"/>
      <c r="DY114" s="912"/>
      <c r="DZ114" s="913"/>
    </row>
    <row r="115" spans="1:130" s="248" customFormat="1" ht="26.25" customHeight="1">
      <c r="A115" s="1005"/>
      <c r="B115" s="1006"/>
      <c r="C115" s="834" t="s">
        <v>452</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19742</v>
      </c>
      <c r="AB115" s="1010"/>
      <c r="AC115" s="1010"/>
      <c r="AD115" s="1010"/>
      <c r="AE115" s="1011"/>
      <c r="AF115" s="1012">
        <v>6887</v>
      </c>
      <c r="AG115" s="1010"/>
      <c r="AH115" s="1010"/>
      <c r="AI115" s="1010"/>
      <c r="AJ115" s="1011"/>
      <c r="AK115" s="1012">
        <v>4453</v>
      </c>
      <c r="AL115" s="1010"/>
      <c r="AM115" s="1010"/>
      <c r="AN115" s="1010"/>
      <c r="AO115" s="1011"/>
      <c r="AP115" s="1013">
        <v>0.2</v>
      </c>
      <c r="AQ115" s="1014"/>
      <c r="AR115" s="1014"/>
      <c r="AS115" s="1014"/>
      <c r="AT115" s="1015"/>
      <c r="AU115" s="1023"/>
      <c r="AV115" s="1024"/>
      <c r="AW115" s="1024"/>
      <c r="AX115" s="1024"/>
      <c r="AY115" s="1024"/>
      <c r="AZ115" s="899" t="s">
        <v>453</v>
      </c>
      <c r="BA115" s="834"/>
      <c r="BB115" s="834"/>
      <c r="BC115" s="834"/>
      <c r="BD115" s="834"/>
      <c r="BE115" s="834"/>
      <c r="BF115" s="834"/>
      <c r="BG115" s="834"/>
      <c r="BH115" s="834"/>
      <c r="BI115" s="834"/>
      <c r="BJ115" s="834"/>
      <c r="BK115" s="834"/>
      <c r="BL115" s="834"/>
      <c r="BM115" s="834"/>
      <c r="BN115" s="834"/>
      <c r="BO115" s="834"/>
      <c r="BP115" s="835"/>
      <c r="BQ115" s="900" t="s">
        <v>127</v>
      </c>
      <c r="BR115" s="901"/>
      <c r="BS115" s="901"/>
      <c r="BT115" s="901"/>
      <c r="BU115" s="901"/>
      <c r="BV115" s="901" t="s">
        <v>127</v>
      </c>
      <c r="BW115" s="901"/>
      <c r="BX115" s="901"/>
      <c r="BY115" s="901"/>
      <c r="BZ115" s="901"/>
      <c r="CA115" s="901" t="s">
        <v>127</v>
      </c>
      <c r="CB115" s="901"/>
      <c r="CC115" s="901"/>
      <c r="CD115" s="901"/>
      <c r="CE115" s="901"/>
      <c r="CF115" s="962" t="s">
        <v>127</v>
      </c>
      <c r="CG115" s="963"/>
      <c r="CH115" s="963"/>
      <c r="CI115" s="963"/>
      <c r="CJ115" s="963"/>
      <c r="CK115" s="1018"/>
      <c r="CL115" s="905"/>
      <c r="CM115" s="899" t="s">
        <v>454</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127</v>
      </c>
      <c r="DH115" s="864"/>
      <c r="DI115" s="864"/>
      <c r="DJ115" s="864"/>
      <c r="DK115" s="865"/>
      <c r="DL115" s="866" t="s">
        <v>127</v>
      </c>
      <c r="DM115" s="864"/>
      <c r="DN115" s="864"/>
      <c r="DO115" s="864"/>
      <c r="DP115" s="865"/>
      <c r="DQ115" s="866" t="s">
        <v>127</v>
      </c>
      <c r="DR115" s="864"/>
      <c r="DS115" s="864"/>
      <c r="DT115" s="864"/>
      <c r="DU115" s="865"/>
      <c r="DV115" s="911" t="s">
        <v>127</v>
      </c>
      <c r="DW115" s="912"/>
      <c r="DX115" s="912"/>
      <c r="DY115" s="912"/>
      <c r="DZ115" s="913"/>
    </row>
    <row r="116" spans="1:130" s="248" customFormat="1" ht="26.25" customHeight="1">
      <c r="A116" s="1007"/>
      <c r="B116" s="1008"/>
      <c r="C116" s="967" t="s">
        <v>455</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188</v>
      </c>
      <c r="AB116" s="864"/>
      <c r="AC116" s="864"/>
      <c r="AD116" s="864"/>
      <c r="AE116" s="865"/>
      <c r="AF116" s="866">
        <v>419</v>
      </c>
      <c r="AG116" s="864"/>
      <c r="AH116" s="864"/>
      <c r="AI116" s="864"/>
      <c r="AJ116" s="865"/>
      <c r="AK116" s="866">
        <v>500</v>
      </c>
      <c r="AL116" s="864"/>
      <c r="AM116" s="864"/>
      <c r="AN116" s="864"/>
      <c r="AO116" s="865"/>
      <c r="AP116" s="911">
        <v>0</v>
      </c>
      <c r="AQ116" s="912"/>
      <c r="AR116" s="912"/>
      <c r="AS116" s="912"/>
      <c r="AT116" s="913"/>
      <c r="AU116" s="1023"/>
      <c r="AV116" s="1024"/>
      <c r="AW116" s="1024"/>
      <c r="AX116" s="1024"/>
      <c r="AY116" s="1024"/>
      <c r="AZ116" s="950" t="s">
        <v>456</v>
      </c>
      <c r="BA116" s="951"/>
      <c r="BB116" s="951"/>
      <c r="BC116" s="951"/>
      <c r="BD116" s="951"/>
      <c r="BE116" s="951"/>
      <c r="BF116" s="951"/>
      <c r="BG116" s="951"/>
      <c r="BH116" s="951"/>
      <c r="BI116" s="951"/>
      <c r="BJ116" s="951"/>
      <c r="BK116" s="951"/>
      <c r="BL116" s="951"/>
      <c r="BM116" s="951"/>
      <c r="BN116" s="951"/>
      <c r="BO116" s="951"/>
      <c r="BP116" s="952"/>
      <c r="BQ116" s="900" t="s">
        <v>127</v>
      </c>
      <c r="BR116" s="901"/>
      <c r="BS116" s="901"/>
      <c r="BT116" s="901"/>
      <c r="BU116" s="901"/>
      <c r="BV116" s="901" t="s">
        <v>127</v>
      </c>
      <c r="BW116" s="901"/>
      <c r="BX116" s="901"/>
      <c r="BY116" s="901"/>
      <c r="BZ116" s="901"/>
      <c r="CA116" s="901" t="s">
        <v>127</v>
      </c>
      <c r="CB116" s="901"/>
      <c r="CC116" s="901"/>
      <c r="CD116" s="901"/>
      <c r="CE116" s="901"/>
      <c r="CF116" s="962" t="s">
        <v>127</v>
      </c>
      <c r="CG116" s="963"/>
      <c r="CH116" s="963"/>
      <c r="CI116" s="963"/>
      <c r="CJ116" s="963"/>
      <c r="CK116" s="1018"/>
      <c r="CL116" s="905"/>
      <c r="CM116" s="908" t="s">
        <v>457</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127</v>
      </c>
      <c r="DH116" s="864"/>
      <c r="DI116" s="864"/>
      <c r="DJ116" s="864"/>
      <c r="DK116" s="865"/>
      <c r="DL116" s="866" t="s">
        <v>127</v>
      </c>
      <c r="DM116" s="864"/>
      <c r="DN116" s="864"/>
      <c r="DO116" s="864"/>
      <c r="DP116" s="865"/>
      <c r="DQ116" s="866" t="s">
        <v>127</v>
      </c>
      <c r="DR116" s="864"/>
      <c r="DS116" s="864"/>
      <c r="DT116" s="864"/>
      <c r="DU116" s="865"/>
      <c r="DV116" s="911" t="s">
        <v>127</v>
      </c>
      <c r="DW116" s="912"/>
      <c r="DX116" s="912"/>
      <c r="DY116" s="912"/>
      <c r="DZ116" s="913"/>
    </row>
    <row r="117" spans="1:130" s="248" customFormat="1" ht="26.25" customHeight="1">
      <c r="A117" s="988" t="s">
        <v>185</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458</v>
      </c>
      <c r="Z117" s="990"/>
      <c r="AA117" s="995">
        <v>705512</v>
      </c>
      <c r="AB117" s="996"/>
      <c r="AC117" s="996"/>
      <c r="AD117" s="996"/>
      <c r="AE117" s="997"/>
      <c r="AF117" s="998">
        <v>714407</v>
      </c>
      <c r="AG117" s="996"/>
      <c r="AH117" s="996"/>
      <c r="AI117" s="996"/>
      <c r="AJ117" s="997"/>
      <c r="AK117" s="998">
        <v>772949</v>
      </c>
      <c r="AL117" s="996"/>
      <c r="AM117" s="996"/>
      <c r="AN117" s="996"/>
      <c r="AO117" s="997"/>
      <c r="AP117" s="999"/>
      <c r="AQ117" s="1000"/>
      <c r="AR117" s="1000"/>
      <c r="AS117" s="1000"/>
      <c r="AT117" s="1001"/>
      <c r="AU117" s="1023"/>
      <c r="AV117" s="1024"/>
      <c r="AW117" s="1024"/>
      <c r="AX117" s="1024"/>
      <c r="AY117" s="1024"/>
      <c r="AZ117" s="950" t="s">
        <v>459</v>
      </c>
      <c r="BA117" s="951"/>
      <c r="BB117" s="951"/>
      <c r="BC117" s="951"/>
      <c r="BD117" s="951"/>
      <c r="BE117" s="951"/>
      <c r="BF117" s="951"/>
      <c r="BG117" s="951"/>
      <c r="BH117" s="951"/>
      <c r="BI117" s="951"/>
      <c r="BJ117" s="951"/>
      <c r="BK117" s="951"/>
      <c r="BL117" s="951"/>
      <c r="BM117" s="951"/>
      <c r="BN117" s="951"/>
      <c r="BO117" s="951"/>
      <c r="BP117" s="952"/>
      <c r="BQ117" s="900" t="s">
        <v>127</v>
      </c>
      <c r="BR117" s="901"/>
      <c r="BS117" s="901"/>
      <c r="BT117" s="901"/>
      <c r="BU117" s="901"/>
      <c r="BV117" s="901" t="s">
        <v>127</v>
      </c>
      <c r="BW117" s="901"/>
      <c r="BX117" s="901"/>
      <c r="BY117" s="901"/>
      <c r="BZ117" s="901"/>
      <c r="CA117" s="901" t="s">
        <v>127</v>
      </c>
      <c r="CB117" s="901"/>
      <c r="CC117" s="901"/>
      <c r="CD117" s="901"/>
      <c r="CE117" s="901"/>
      <c r="CF117" s="962" t="s">
        <v>127</v>
      </c>
      <c r="CG117" s="963"/>
      <c r="CH117" s="963"/>
      <c r="CI117" s="963"/>
      <c r="CJ117" s="963"/>
      <c r="CK117" s="1018"/>
      <c r="CL117" s="905"/>
      <c r="CM117" s="908" t="s">
        <v>460</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127</v>
      </c>
      <c r="DH117" s="864"/>
      <c r="DI117" s="864"/>
      <c r="DJ117" s="864"/>
      <c r="DK117" s="865"/>
      <c r="DL117" s="866" t="s">
        <v>127</v>
      </c>
      <c r="DM117" s="864"/>
      <c r="DN117" s="864"/>
      <c r="DO117" s="864"/>
      <c r="DP117" s="865"/>
      <c r="DQ117" s="866" t="s">
        <v>127</v>
      </c>
      <c r="DR117" s="864"/>
      <c r="DS117" s="864"/>
      <c r="DT117" s="864"/>
      <c r="DU117" s="865"/>
      <c r="DV117" s="911" t="s">
        <v>127</v>
      </c>
      <c r="DW117" s="912"/>
      <c r="DX117" s="912"/>
      <c r="DY117" s="912"/>
      <c r="DZ117" s="913"/>
    </row>
    <row r="118" spans="1:130" s="248" customFormat="1" ht="26.25" customHeight="1">
      <c r="A118" s="988" t="s">
        <v>432</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429</v>
      </c>
      <c r="AB118" s="989"/>
      <c r="AC118" s="989"/>
      <c r="AD118" s="989"/>
      <c r="AE118" s="990"/>
      <c r="AF118" s="991" t="s">
        <v>430</v>
      </c>
      <c r="AG118" s="989"/>
      <c r="AH118" s="989"/>
      <c r="AI118" s="989"/>
      <c r="AJ118" s="990"/>
      <c r="AK118" s="991" t="s">
        <v>308</v>
      </c>
      <c r="AL118" s="989"/>
      <c r="AM118" s="989"/>
      <c r="AN118" s="989"/>
      <c r="AO118" s="990"/>
      <c r="AP118" s="992" t="s">
        <v>431</v>
      </c>
      <c r="AQ118" s="993"/>
      <c r="AR118" s="993"/>
      <c r="AS118" s="993"/>
      <c r="AT118" s="994"/>
      <c r="AU118" s="1023"/>
      <c r="AV118" s="1024"/>
      <c r="AW118" s="1024"/>
      <c r="AX118" s="1024"/>
      <c r="AY118" s="1024"/>
      <c r="AZ118" s="966" t="s">
        <v>461</v>
      </c>
      <c r="BA118" s="967"/>
      <c r="BB118" s="967"/>
      <c r="BC118" s="967"/>
      <c r="BD118" s="967"/>
      <c r="BE118" s="967"/>
      <c r="BF118" s="967"/>
      <c r="BG118" s="967"/>
      <c r="BH118" s="967"/>
      <c r="BI118" s="967"/>
      <c r="BJ118" s="967"/>
      <c r="BK118" s="967"/>
      <c r="BL118" s="967"/>
      <c r="BM118" s="967"/>
      <c r="BN118" s="967"/>
      <c r="BO118" s="967"/>
      <c r="BP118" s="968"/>
      <c r="BQ118" s="969" t="s">
        <v>127</v>
      </c>
      <c r="BR118" s="932"/>
      <c r="BS118" s="932"/>
      <c r="BT118" s="932"/>
      <c r="BU118" s="932"/>
      <c r="BV118" s="932" t="s">
        <v>127</v>
      </c>
      <c r="BW118" s="932"/>
      <c r="BX118" s="932"/>
      <c r="BY118" s="932"/>
      <c r="BZ118" s="932"/>
      <c r="CA118" s="932" t="s">
        <v>127</v>
      </c>
      <c r="CB118" s="932"/>
      <c r="CC118" s="932"/>
      <c r="CD118" s="932"/>
      <c r="CE118" s="932"/>
      <c r="CF118" s="962" t="s">
        <v>127</v>
      </c>
      <c r="CG118" s="963"/>
      <c r="CH118" s="963"/>
      <c r="CI118" s="963"/>
      <c r="CJ118" s="963"/>
      <c r="CK118" s="1018"/>
      <c r="CL118" s="905"/>
      <c r="CM118" s="908" t="s">
        <v>462</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463</v>
      </c>
      <c r="DH118" s="864"/>
      <c r="DI118" s="864"/>
      <c r="DJ118" s="864"/>
      <c r="DK118" s="865"/>
      <c r="DL118" s="866" t="s">
        <v>437</v>
      </c>
      <c r="DM118" s="864"/>
      <c r="DN118" s="864"/>
      <c r="DO118" s="864"/>
      <c r="DP118" s="865"/>
      <c r="DQ118" s="866" t="s">
        <v>127</v>
      </c>
      <c r="DR118" s="864"/>
      <c r="DS118" s="864"/>
      <c r="DT118" s="864"/>
      <c r="DU118" s="865"/>
      <c r="DV118" s="911" t="s">
        <v>127</v>
      </c>
      <c r="DW118" s="912"/>
      <c r="DX118" s="912"/>
      <c r="DY118" s="912"/>
      <c r="DZ118" s="913"/>
    </row>
    <row r="119" spans="1:130" s="248" customFormat="1" ht="26.25" customHeight="1">
      <c r="A119" s="902" t="s">
        <v>435</v>
      </c>
      <c r="B119" s="903"/>
      <c r="C119" s="978" t="s">
        <v>436</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127</v>
      </c>
      <c r="AB119" s="982"/>
      <c r="AC119" s="982"/>
      <c r="AD119" s="982"/>
      <c r="AE119" s="983"/>
      <c r="AF119" s="984" t="s">
        <v>127</v>
      </c>
      <c r="AG119" s="982"/>
      <c r="AH119" s="982"/>
      <c r="AI119" s="982"/>
      <c r="AJ119" s="983"/>
      <c r="AK119" s="984" t="s">
        <v>127</v>
      </c>
      <c r="AL119" s="982"/>
      <c r="AM119" s="982"/>
      <c r="AN119" s="982"/>
      <c r="AO119" s="983"/>
      <c r="AP119" s="985" t="s">
        <v>127</v>
      </c>
      <c r="AQ119" s="986"/>
      <c r="AR119" s="986"/>
      <c r="AS119" s="986"/>
      <c r="AT119" s="987"/>
      <c r="AU119" s="1025"/>
      <c r="AV119" s="1026"/>
      <c r="AW119" s="1026"/>
      <c r="AX119" s="1026"/>
      <c r="AY119" s="1026"/>
      <c r="AZ119" s="279" t="s">
        <v>185</v>
      </c>
      <c r="BA119" s="279"/>
      <c r="BB119" s="279"/>
      <c r="BC119" s="279"/>
      <c r="BD119" s="279"/>
      <c r="BE119" s="279"/>
      <c r="BF119" s="279"/>
      <c r="BG119" s="279"/>
      <c r="BH119" s="279"/>
      <c r="BI119" s="279"/>
      <c r="BJ119" s="279"/>
      <c r="BK119" s="279"/>
      <c r="BL119" s="279"/>
      <c r="BM119" s="279"/>
      <c r="BN119" s="279"/>
      <c r="BO119" s="964" t="s">
        <v>464</v>
      </c>
      <c r="BP119" s="965"/>
      <c r="BQ119" s="969">
        <v>11108301</v>
      </c>
      <c r="BR119" s="932"/>
      <c r="BS119" s="932"/>
      <c r="BT119" s="932"/>
      <c r="BU119" s="932"/>
      <c r="BV119" s="932">
        <v>10717552</v>
      </c>
      <c r="BW119" s="932"/>
      <c r="BX119" s="932"/>
      <c r="BY119" s="932"/>
      <c r="BZ119" s="932"/>
      <c r="CA119" s="932">
        <v>11020368</v>
      </c>
      <c r="CB119" s="932"/>
      <c r="CC119" s="932"/>
      <c r="CD119" s="932"/>
      <c r="CE119" s="932"/>
      <c r="CF119" s="830"/>
      <c r="CG119" s="831"/>
      <c r="CH119" s="831"/>
      <c r="CI119" s="831"/>
      <c r="CJ119" s="921"/>
      <c r="CK119" s="1019"/>
      <c r="CL119" s="907"/>
      <c r="CM119" s="925" t="s">
        <v>465</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16823</v>
      </c>
      <c r="DH119" s="847"/>
      <c r="DI119" s="847"/>
      <c r="DJ119" s="847"/>
      <c r="DK119" s="848"/>
      <c r="DL119" s="849">
        <v>9937</v>
      </c>
      <c r="DM119" s="847"/>
      <c r="DN119" s="847"/>
      <c r="DO119" s="847"/>
      <c r="DP119" s="848"/>
      <c r="DQ119" s="849">
        <v>5484</v>
      </c>
      <c r="DR119" s="847"/>
      <c r="DS119" s="847"/>
      <c r="DT119" s="847"/>
      <c r="DU119" s="848"/>
      <c r="DV119" s="935">
        <v>0.2</v>
      </c>
      <c r="DW119" s="936"/>
      <c r="DX119" s="936"/>
      <c r="DY119" s="936"/>
      <c r="DZ119" s="937"/>
    </row>
    <row r="120" spans="1:130" s="248" customFormat="1" ht="26.25" customHeight="1">
      <c r="A120" s="904"/>
      <c r="B120" s="905"/>
      <c r="C120" s="908" t="s">
        <v>441</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127</v>
      </c>
      <c r="AB120" s="864"/>
      <c r="AC120" s="864"/>
      <c r="AD120" s="864"/>
      <c r="AE120" s="865"/>
      <c r="AF120" s="866" t="s">
        <v>437</v>
      </c>
      <c r="AG120" s="864"/>
      <c r="AH120" s="864"/>
      <c r="AI120" s="864"/>
      <c r="AJ120" s="865"/>
      <c r="AK120" s="866" t="s">
        <v>127</v>
      </c>
      <c r="AL120" s="864"/>
      <c r="AM120" s="864"/>
      <c r="AN120" s="864"/>
      <c r="AO120" s="865"/>
      <c r="AP120" s="911" t="s">
        <v>437</v>
      </c>
      <c r="AQ120" s="912"/>
      <c r="AR120" s="912"/>
      <c r="AS120" s="912"/>
      <c r="AT120" s="913"/>
      <c r="AU120" s="970" t="s">
        <v>466</v>
      </c>
      <c r="AV120" s="971"/>
      <c r="AW120" s="971"/>
      <c r="AX120" s="971"/>
      <c r="AY120" s="972"/>
      <c r="AZ120" s="947" t="s">
        <v>467</v>
      </c>
      <c r="BA120" s="892"/>
      <c r="BB120" s="892"/>
      <c r="BC120" s="892"/>
      <c r="BD120" s="892"/>
      <c r="BE120" s="892"/>
      <c r="BF120" s="892"/>
      <c r="BG120" s="892"/>
      <c r="BH120" s="892"/>
      <c r="BI120" s="892"/>
      <c r="BJ120" s="892"/>
      <c r="BK120" s="892"/>
      <c r="BL120" s="892"/>
      <c r="BM120" s="892"/>
      <c r="BN120" s="892"/>
      <c r="BO120" s="892"/>
      <c r="BP120" s="893"/>
      <c r="BQ120" s="948">
        <v>2507018</v>
      </c>
      <c r="BR120" s="929"/>
      <c r="BS120" s="929"/>
      <c r="BT120" s="929"/>
      <c r="BU120" s="929"/>
      <c r="BV120" s="929">
        <v>2301992</v>
      </c>
      <c r="BW120" s="929"/>
      <c r="BX120" s="929"/>
      <c r="BY120" s="929"/>
      <c r="BZ120" s="929"/>
      <c r="CA120" s="929">
        <v>2209669</v>
      </c>
      <c r="CB120" s="929"/>
      <c r="CC120" s="929"/>
      <c r="CD120" s="929"/>
      <c r="CE120" s="929"/>
      <c r="CF120" s="953">
        <v>74.599999999999994</v>
      </c>
      <c r="CG120" s="954"/>
      <c r="CH120" s="954"/>
      <c r="CI120" s="954"/>
      <c r="CJ120" s="954"/>
      <c r="CK120" s="955" t="s">
        <v>468</v>
      </c>
      <c r="CL120" s="939"/>
      <c r="CM120" s="939"/>
      <c r="CN120" s="939"/>
      <c r="CO120" s="940"/>
      <c r="CP120" s="959" t="s">
        <v>469</v>
      </c>
      <c r="CQ120" s="960"/>
      <c r="CR120" s="960"/>
      <c r="CS120" s="960"/>
      <c r="CT120" s="960"/>
      <c r="CU120" s="960"/>
      <c r="CV120" s="960"/>
      <c r="CW120" s="960"/>
      <c r="CX120" s="960"/>
      <c r="CY120" s="960"/>
      <c r="CZ120" s="960"/>
      <c r="DA120" s="960"/>
      <c r="DB120" s="960"/>
      <c r="DC120" s="960"/>
      <c r="DD120" s="960"/>
      <c r="DE120" s="960"/>
      <c r="DF120" s="961"/>
      <c r="DG120" s="948">
        <v>1710363</v>
      </c>
      <c r="DH120" s="929"/>
      <c r="DI120" s="929"/>
      <c r="DJ120" s="929"/>
      <c r="DK120" s="929"/>
      <c r="DL120" s="929">
        <v>1655426</v>
      </c>
      <c r="DM120" s="929"/>
      <c r="DN120" s="929"/>
      <c r="DO120" s="929"/>
      <c r="DP120" s="929"/>
      <c r="DQ120" s="929">
        <v>1679252</v>
      </c>
      <c r="DR120" s="929"/>
      <c r="DS120" s="929"/>
      <c r="DT120" s="929"/>
      <c r="DU120" s="929"/>
      <c r="DV120" s="930">
        <v>56.7</v>
      </c>
      <c r="DW120" s="930"/>
      <c r="DX120" s="930"/>
      <c r="DY120" s="930"/>
      <c r="DZ120" s="931"/>
    </row>
    <row r="121" spans="1:130" s="248" customFormat="1" ht="26.25" customHeight="1">
      <c r="A121" s="904"/>
      <c r="B121" s="905"/>
      <c r="C121" s="950" t="s">
        <v>470</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127</v>
      </c>
      <c r="AB121" s="864"/>
      <c r="AC121" s="864"/>
      <c r="AD121" s="864"/>
      <c r="AE121" s="865"/>
      <c r="AF121" s="866" t="s">
        <v>127</v>
      </c>
      <c r="AG121" s="864"/>
      <c r="AH121" s="864"/>
      <c r="AI121" s="864"/>
      <c r="AJ121" s="865"/>
      <c r="AK121" s="866" t="s">
        <v>127</v>
      </c>
      <c r="AL121" s="864"/>
      <c r="AM121" s="864"/>
      <c r="AN121" s="864"/>
      <c r="AO121" s="865"/>
      <c r="AP121" s="911" t="s">
        <v>127</v>
      </c>
      <c r="AQ121" s="912"/>
      <c r="AR121" s="912"/>
      <c r="AS121" s="912"/>
      <c r="AT121" s="913"/>
      <c r="AU121" s="973"/>
      <c r="AV121" s="974"/>
      <c r="AW121" s="974"/>
      <c r="AX121" s="974"/>
      <c r="AY121" s="975"/>
      <c r="AZ121" s="899" t="s">
        <v>471</v>
      </c>
      <c r="BA121" s="834"/>
      <c r="BB121" s="834"/>
      <c r="BC121" s="834"/>
      <c r="BD121" s="834"/>
      <c r="BE121" s="834"/>
      <c r="BF121" s="834"/>
      <c r="BG121" s="834"/>
      <c r="BH121" s="834"/>
      <c r="BI121" s="834"/>
      <c r="BJ121" s="834"/>
      <c r="BK121" s="834"/>
      <c r="BL121" s="834"/>
      <c r="BM121" s="834"/>
      <c r="BN121" s="834"/>
      <c r="BO121" s="834"/>
      <c r="BP121" s="835"/>
      <c r="BQ121" s="900">
        <v>311992</v>
      </c>
      <c r="BR121" s="901"/>
      <c r="BS121" s="901"/>
      <c r="BT121" s="901"/>
      <c r="BU121" s="901"/>
      <c r="BV121" s="901">
        <v>273221</v>
      </c>
      <c r="BW121" s="901"/>
      <c r="BX121" s="901"/>
      <c r="BY121" s="901"/>
      <c r="BZ121" s="901"/>
      <c r="CA121" s="901">
        <v>246982</v>
      </c>
      <c r="CB121" s="901"/>
      <c r="CC121" s="901"/>
      <c r="CD121" s="901"/>
      <c r="CE121" s="901"/>
      <c r="CF121" s="962">
        <v>8.3000000000000007</v>
      </c>
      <c r="CG121" s="963"/>
      <c r="CH121" s="963"/>
      <c r="CI121" s="963"/>
      <c r="CJ121" s="963"/>
      <c r="CK121" s="956"/>
      <c r="CL121" s="942"/>
      <c r="CM121" s="942"/>
      <c r="CN121" s="942"/>
      <c r="CO121" s="943"/>
      <c r="CP121" s="922" t="s">
        <v>410</v>
      </c>
      <c r="CQ121" s="923"/>
      <c r="CR121" s="923"/>
      <c r="CS121" s="923"/>
      <c r="CT121" s="923"/>
      <c r="CU121" s="923"/>
      <c r="CV121" s="923"/>
      <c r="CW121" s="923"/>
      <c r="CX121" s="923"/>
      <c r="CY121" s="923"/>
      <c r="CZ121" s="923"/>
      <c r="DA121" s="923"/>
      <c r="DB121" s="923"/>
      <c r="DC121" s="923"/>
      <c r="DD121" s="923"/>
      <c r="DE121" s="923"/>
      <c r="DF121" s="924"/>
      <c r="DG121" s="900">
        <v>603569</v>
      </c>
      <c r="DH121" s="901"/>
      <c r="DI121" s="901"/>
      <c r="DJ121" s="901"/>
      <c r="DK121" s="901"/>
      <c r="DL121" s="901">
        <v>281199</v>
      </c>
      <c r="DM121" s="901"/>
      <c r="DN121" s="901"/>
      <c r="DO121" s="901"/>
      <c r="DP121" s="901"/>
      <c r="DQ121" s="901">
        <v>529634</v>
      </c>
      <c r="DR121" s="901"/>
      <c r="DS121" s="901"/>
      <c r="DT121" s="901"/>
      <c r="DU121" s="901"/>
      <c r="DV121" s="878">
        <v>17.899999999999999</v>
      </c>
      <c r="DW121" s="878"/>
      <c r="DX121" s="878"/>
      <c r="DY121" s="878"/>
      <c r="DZ121" s="879"/>
    </row>
    <row r="122" spans="1:130" s="248" customFormat="1" ht="26.25" customHeight="1">
      <c r="A122" s="904"/>
      <c r="B122" s="905"/>
      <c r="C122" s="908" t="s">
        <v>451</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127</v>
      </c>
      <c r="AB122" s="864"/>
      <c r="AC122" s="864"/>
      <c r="AD122" s="864"/>
      <c r="AE122" s="865"/>
      <c r="AF122" s="866" t="s">
        <v>127</v>
      </c>
      <c r="AG122" s="864"/>
      <c r="AH122" s="864"/>
      <c r="AI122" s="864"/>
      <c r="AJ122" s="865"/>
      <c r="AK122" s="866" t="s">
        <v>437</v>
      </c>
      <c r="AL122" s="864"/>
      <c r="AM122" s="864"/>
      <c r="AN122" s="864"/>
      <c r="AO122" s="865"/>
      <c r="AP122" s="911" t="s">
        <v>437</v>
      </c>
      <c r="AQ122" s="912"/>
      <c r="AR122" s="912"/>
      <c r="AS122" s="912"/>
      <c r="AT122" s="913"/>
      <c r="AU122" s="973"/>
      <c r="AV122" s="974"/>
      <c r="AW122" s="974"/>
      <c r="AX122" s="974"/>
      <c r="AY122" s="975"/>
      <c r="AZ122" s="966" t="s">
        <v>472</v>
      </c>
      <c r="BA122" s="967"/>
      <c r="BB122" s="967"/>
      <c r="BC122" s="967"/>
      <c r="BD122" s="967"/>
      <c r="BE122" s="967"/>
      <c r="BF122" s="967"/>
      <c r="BG122" s="967"/>
      <c r="BH122" s="967"/>
      <c r="BI122" s="967"/>
      <c r="BJ122" s="967"/>
      <c r="BK122" s="967"/>
      <c r="BL122" s="967"/>
      <c r="BM122" s="967"/>
      <c r="BN122" s="967"/>
      <c r="BO122" s="967"/>
      <c r="BP122" s="968"/>
      <c r="BQ122" s="969">
        <v>7210538</v>
      </c>
      <c r="BR122" s="932"/>
      <c r="BS122" s="932"/>
      <c r="BT122" s="932"/>
      <c r="BU122" s="932"/>
      <c r="BV122" s="932">
        <v>7360567</v>
      </c>
      <c r="BW122" s="932"/>
      <c r="BX122" s="932"/>
      <c r="BY122" s="932"/>
      <c r="BZ122" s="932"/>
      <c r="CA122" s="932">
        <v>7402810</v>
      </c>
      <c r="CB122" s="932"/>
      <c r="CC122" s="932"/>
      <c r="CD122" s="932"/>
      <c r="CE122" s="932"/>
      <c r="CF122" s="933">
        <v>249.9</v>
      </c>
      <c r="CG122" s="934"/>
      <c r="CH122" s="934"/>
      <c r="CI122" s="934"/>
      <c r="CJ122" s="934"/>
      <c r="CK122" s="956"/>
      <c r="CL122" s="942"/>
      <c r="CM122" s="942"/>
      <c r="CN122" s="942"/>
      <c r="CO122" s="943"/>
      <c r="CP122" s="922" t="s">
        <v>473</v>
      </c>
      <c r="CQ122" s="923"/>
      <c r="CR122" s="923"/>
      <c r="CS122" s="923"/>
      <c r="CT122" s="923"/>
      <c r="CU122" s="923"/>
      <c r="CV122" s="923"/>
      <c r="CW122" s="923"/>
      <c r="CX122" s="923"/>
      <c r="CY122" s="923"/>
      <c r="CZ122" s="923"/>
      <c r="DA122" s="923"/>
      <c r="DB122" s="923"/>
      <c r="DC122" s="923"/>
      <c r="DD122" s="923"/>
      <c r="DE122" s="923"/>
      <c r="DF122" s="924"/>
      <c r="DG122" s="900" t="s">
        <v>127</v>
      </c>
      <c r="DH122" s="901"/>
      <c r="DI122" s="901"/>
      <c r="DJ122" s="901"/>
      <c r="DK122" s="901"/>
      <c r="DL122" s="901" t="s">
        <v>127</v>
      </c>
      <c r="DM122" s="901"/>
      <c r="DN122" s="901"/>
      <c r="DO122" s="901"/>
      <c r="DP122" s="901"/>
      <c r="DQ122" s="901" t="s">
        <v>437</v>
      </c>
      <c r="DR122" s="901"/>
      <c r="DS122" s="901"/>
      <c r="DT122" s="901"/>
      <c r="DU122" s="901"/>
      <c r="DV122" s="878" t="s">
        <v>127</v>
      </c>
      <c r="DW122" s="878"/>
      <c r="DX122" s="878"/>
      <c r="DY122" s="878"/>
      <c r="DZ122" s="879"/>
    </row>
    <row r="123" spans="1:130" s="248" customFormat="1" ht="26.25" customHeight="1">
      <c r="A123" s="904"/>
      <c r="B123" s="905"/>
      <c r="C123" s="908" t="s">
        <v>457</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127</v>
      </c>
      <c r="AB123" s="864"/>
      <c r="AC123" s="864"/>
      <c r="AD123" s="864"/>
      <c r="AE123" s="865"/>
      <c r="AF123" s="866" t="s">
        <v>437</v>
      </c>
      <c r="AG123" s="864"/>
      <c r="AH123" s="864"/>
      <c r="AI123" s="864"/>
      <c r="AJ123" s="865"/>
      <c r="AK123" s="866" t="s">
        <v>127</v>
      </c>
      <c r="AL123" s="864"/>
      <c r="AM123" s="864"/>
      <c r="AN123" s="864"/>
      <c r="AO123" s="865"/>
      <c r="AP123" s="911" t="s">
        <v>127</v>
      </c>
      <c r="AQ123" s="912"/>
      <c r="AR123" s="912"/>
      <c r="AS123" s="912"/>
      <c r="AT123" s="913"/>
      <c r="AU123" s="976"/>
      <c r="AV123" s="977"/>
      <c r="AW123" s="977"/>
      <c r="AX123" s="977"/>
      <c r="AY123" s="977"/>
      <c r="AZ123" s="279" t="s">
        <v>185</v>
      </c>
      <c r="BA123" s="279"/>
      <c r="BB123" s="279"/>
      <c r="BC123" s="279"/>
      <c r="BD123" s="279"/>
      <c r="BE123" s="279"/>
      <c r="BF123" s="279"/>
      <c r="BG123" s="279"/>
      <c r="BH123" s="279"/>
      <c r="BI123" s="279"/>
      <c r="BJ123" s="279"/>
      <c r="BK123" s="279"/>
      <c r="BL123" s="279"/>
      <c r="BM123" s="279"/>
      <c r="BN123" s="279"/>
      <c r="BO123" s="964" t="s">
        <v>474</v>
      </c>
      <c r="BP123" s="965"/>
      <c r="BQ123" s="919">
        <v>10029548</v>
      </c>
      <c r="BR123" s="920"/>
      <c r="BS123" s="920"/>
      <c r="BT123" s="920"/>
      <c r="BU123" s="920"/>
      <c r="BV123" s="920">
        <v>9935780</v>
      </c>
      <c r="BW123" s="920"/>
      <c r="BX123" s="920"/>
      <c r="BY123" s="920"/>
      <c r="BZ123" s="920"/>
      <c r="CA123" s="920">
        <v>9859461</v>
      </c>
      <c r="CB123" s="920"/>
      <c r="CC123" s="920"/>
      <c r="CD123" s="920"/>
      <c r="CE123" s="920"/>
      <c r="CF123" s="830"/>
      <c r="CG123" s="831"/>
      <c r="CH123" s="831"/>
      <c r="CI123" s="831"/>
      <c r="CJ123" s="921"/>
      <c r="CK123" s="956"/>
      <c r="CL123" s="942"/>
      <c r="CM123" s="942"/>
      <c r="CN123" s="942"/>
      <c r="CO123" s="943"/>
      <c r="CP123" s="922" t="s">
        <v>407</v>
      </c>
      <c r="CQ123" s="923"/>
      <c r="CR123" s="923"/>
      <c r="CS123" s="923"/>
      <c r="CT123" s="923"/>
      <c r="CU123" s="923"/>
      <c r="CV123" s="923"/>
      <c r="CW123" s="923"/>
      <c r="CX123" s="923"/>
      <c r="CY123" s="923"/>
      <c r="CZ123" s="923"/>
      <c r="DA123" s="923"/>
      <c r="DB123" s="923"/>
      <c r="DC123" s="923"/>
      <c r="DD123" s="923"/>
      <c r="DE123" s="923"/>
      <c r="DF123" s="924"/>
      <c r="DG123" s="863" t="s">
        <v>127</v>
      </c>
      <c r="DH123" s="864"/>
      <c r="DI123" s="864"/>
      <c r="DJ123" s="864"/>
      <c r="DK123" s="865"/>
      <c r="DL123" s="866" t="s">
        <v>127</v>
      </c>
      <c r="DM123" s="864"/>
      <c r="DN123" s="864"/>
      <c r="DO123" s="864"/>
      <c r="DP123" s="865"/>
      <c r="DQ123" s="866" t="s">
        <v>127</v>
      </c>
      <c r="DR123" s="864"/>
      <c r="DS123" s="864"/>
      <c r="DT123" s="864"/>
      <c r="DU123" s="865"/>
      <c r="DV123" s="911" t="s">
        <v>127</v>
      </c>
      <c r="DW123" s="912"/>
      <c r="DX123" s="912"/>
      <c r="DY123" s="912"/>
      <c r="DZ123" s="913"/>
    </row>
    <row r="124" spans="1:130" s="248" customFormat="1" ht="26.25" customHeight="1" thickBot="1">
      <c r="A124" s="904"/>
      <c r="B124" s="905"/>
      <c r="C124" s="908" t="s">
        <v>460</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463</v>
      </c>
      <c r="AB124" s="864"/>
      <c r="AC124" s="864"/>
      <c r="AD124" s="864"/>
      <c r="AE124" s="865"/>
      <c r="AF124" s="866" t="s">
        <v>127</v>
      </c>
      <c r="AG124" s="864"/>
      <c r="AH124" s="864"/>
      <c r="AI124" s="864"/>
      <c r="AJ124" s="865"/>
      <c r="AK124" s="866" t="s">
        <v>437</v>
      </c>
      <c r="AL124" s="864"/>
      <c r="AM124" s="864"/>
      <c r="AN124" s="864"/>
      <c r="AO124" s="865"/>
      <c r="AP124" s="911" t="s">
        <v>127</v>
      </c>
      <c r="AQ124" s="912"/>
      <c r="AR124" s="912"/>
      <c r="AS124" s="912"/>
      <c r="AT124" s="913"/>
      <c r="AU124" s="914" t="s">
        <v>475</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38.1</v>
      </c>
      <c r="BR124" s="918"/>
      <c r="BS124" s="918"/>
      <c r="BT124" s="918"/>
      <c r="BU124" s="918"/>
      <c r="BV124" s="918">
        <v>27.5</v>
      </c>
      <c r="BW124" s="918"/>
      <c r="BX124" s="918"/>
      <c r="BY124" s="918"/>
      <c r="BZ124" s="918"/>
      <c r="CA124" s="918">
        <v>39.1</v>
      </c>
      <c r="CB124" s="918"/>
      <c r="CC124" s="918"/>
      <c r="CD124" s="918"/>
      <c r="CE124" s="918"/>
      <c r="CF124" s="808"/>
      <c r="CG124" s="809"/>
      <c r="CH124" s="809"/>
      <c r="CI124" s="809"/>
      <c r="CJ124" s="949"/>
      <c r="CK124" s="957"/>
      <c r="CL124" s="957"/>
      <c r="CM124" s="957"/>
      <c r="CN124" s="957"/>
      <c r="CO124" s="958"/>
      <c r="CP124" s="922" t="s">
        <v>476</v>
      </c>
      <c r="CQ124" s="923"/>
      <c r="CR124" s="923"/>
      <c r="CS124" s="923"/>
      <c r="CT124" s="923"/>
      <c r="CU124" s="923"/>
      <c r="CV124" s="923"/>
      <c r="CW124" s="923"/>
      <c r="CX124" s="923"/>
      <c r="CY124" s="923"/>
      <c r="CZ124" s="923"/>
      <c r="DA124" s="923"/>
      <c r="DB124" s="923"/>
      <c r="DC124" s="923"/>
      <c r="DD124" s="923"/>
      <c r="DE124" s="923"/>
      <c r="DF124" s="924"/>
      <c r="DG124" s="846" t="s">
        <v>127</v>
      </c>
      <c r="DH124" s="847"/>
      <c r="DI124" s="847"/>
      <c r="DJ124" s="847"/>
      <c r="DK124" s="848"/>
      <c r="DL124" s="849" t="s">
        <v>463</v>
      </c>
      <c r="DM124" s="847"/>
      <c r="DN124" s="847"/>
      <c r="DO124" s="847"/>
      <c r="DP124" s="848"/>
      <c r="DQ124" s="849" t="s">
        <v>437</v>
      </c>
      <c r="DR124" s="847"/>
      <c r="DS124" s="847"/>
      <c r="DT124" s="847"/>
      <c r="DU124" s="848"/>
      <c r="DV124" s="935" t="s">
        <v>127</v>
      </c>
      <c r="DW124" s="936"/>
      <c r="DX124" s="936"/>
      <c r="DY124" s="936"/>
      <c r="DZ124" s="937"/>
    </row>
    <row r="125" spans="1:130" s="248" customFormat="1" ht="26.25" customHeight="1">
      <c r="A125" s="904"/>
      <c r="B125" s="905"/>
      <c r="C125" s="908" t="s">
        <v>462</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127</v>
      </c>
      <c r="AB125" s="864"/>
      <c r="AC125" s="864"/>
      <c r="AD125" s="864"/>
      <c r="AE125" s="865"/>
      <c r="AF125" s="866" t="s">
        <v>437</v>
      </c>
      <c r="AG125" s="864"/>
      <c r="AH125" s="864"/>
      <c r="AI125" s="864"/>
      <c r="AJ125" s="865"/>
      <c r="AK125" s="866" t="s">
        <v>127</v>
      </c>
      <c r="AL125" s="864"/>
      <c r="AM125" s="864"/>
      <c r="AN125" s="864"/>
      <c r="AO125" s="865"/>
      <c r="AP125" s="911" t="s">
        <v>437</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477</v>
      </c>
      <c r="CL125" s="939"/>
      <c r="CM125" s="939"/>
      <c r="CN125" s="939"/>
      <c r="CO125" s="940"/>
      <c r="CP125" s="947" t="s">
        <v>478</v>
      </c>
      <c r="CQ125" s="892"/>
      <c r="CR125" s="892"/>
      <c r="CS125" s="892"/>
      <c r="CT125" s="892"/>
      <c r="CU125" s="892"/>
      <c r="CV125" s="892"/>
      <c r="CW125" s="892"/>
      <c r="CX125" s="892"/>
      <c r="CY125" s="892"/>
      <c r="CZ125" s="892"/>
      <c r="DA125" s="892"/>
      <c r="DB125" s="892"/>
      <c r="DC125" s="892"/>
      <c r="DD125" s="892"/>
      <c r="DE125" s="892"/>
      <c r="DF125" s="893"/>
      <c r="DG125" s="948" t="s">
        <v>127</v>
      </c>
      <c r="DH125" s="929"/>
      <c r="DI125" s="929"/>
      <c r="DJ125" s="929"/>
      <c r="DK125" s="929"/>
      <c r="DL125" s="929" t="s">
        <v>463</v>
      </c>
      <c r="DM125" s="929"/>
      <c r="DN125" s="929"/>
      <c r="DO125" s="929"/>
      <c r="DP125" s="929"/>
      <c r="DQ125" s="929" t="s">
        <v>437</v>
      </c>
      <c r="DR125" s="929"/>
      <c r="DS125" s="929"/>
      <c r="DT125" s="929"/>
      <c r="DU125" s="929"/>
      <c r="DV125" s="930" t="s">
        <v>437</v>
      </c>
      <c r="DW125" s="930"/>
      <c r="DX125" s="930"/>
      <c r="DY125" s="930"/>
      <c r="DZ125" s="931"/>
    </row>
    <row r="126" spans="1:130" s="248" customFormat="1" ht="26.25" customHeight="1" thickBot="1">
      <c r="A126" s="904"/>
      <c r="B126" s="905"/>
      <c r="C126" s="908" t="s">
        <v>465</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18646</v>
      </c>
      <c r="AB126" s="864"/>
      <c r="AC126" s="864"/>
      <c r="AD126" s="864"/>
      <c r="AE126" s="865"/>
      <c r="AF126" s="866">
        <v>5791</v>
      </c>
      <c r="AG126" s="864"/>
      <c r="AH126" s="864"/>
      <c r="AI126" s="864"/>
      <c r="AJ126" s="865"/>
      <c r="AK126" s="866">
        <v>3357</v>
      </c>
      <c r="AL126" s="864"/>
      <c r="AM126" s="864"/>
      <c r="AN126" s="864"/>
      <c r="AO126" s="865"/>
      <c r="AP126" s="911">
        <v>0.1</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479</v>
      </c>
      <c r="CQ126" s="834"/>
      <c r="CR126" s="834"/>
      <c r="CS126" s="834"/>
      <c r="CT126" s="834"/>
      <c r="CU126" s="834"/>
      <c r="CV126" s="834"/>
      <c r="CW126" s="834"/>
      <c r="CX126" s="834"/>
      <c r="CY126" s="834"/>
      <c r="CZ126" s="834"/>
      <c r="DA126" s="834"/>
      <c r="DB126" s="834"/>
      <c r="DC126" s="834"/>
      <c r="DD126" s="834"/>
      <c r="DE126" s="834"/>
      <c r="DF126" s="835"/>
      <c r="DG126" s="900" t="s">
        <v>437</v>
      </c>
      <c r="DH126" s="901"/>
      <c r="DI126" s="901"/>
      <c r="DJ126" s="901"/>
      <c r="DK126" s="901"/>
      <c r="DL126" s="901" t="s">
        <v>437</v>
      </c>
      <c r="DM126" s="901"/>
      <c r="DN126" s="901"/>
      <c r="DO126" s="901"/>
      <c r="DP126" s="901"/>
      <c r="DQ126" s="901" t="s">
        <v>437</v>
      </c>
      <c r="DR126" s="901"/>
      <c r="DS126" s="901"/>
      <c r="DT126" s="901"/>
      <c r="DU126" s="901"/>
      <c r="DV126" s="878" t="s">
        <v>127</v>
      </c>
      <c r="DW126" s="878"/>
      <c r="DX126" s="878"/>
      <c r="DY126" s="878"/>
      <c r="DZ126" s="879"/>
    </row>
    <row r="127" spans="1:130" s="248" customFormat="1" ht="26.25" customHeight="1">
      <c r="A127" s="906"/>
      <c r="B127" s="907"/>
      <c r="C127" s="925" t="s">
        <v>480</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1096</v>
      </c>
      <c r="AB127" s="864"/>
      <c r="AC127" s="864"/>
      <c r="AD127" s="864"/>
      <c r="AE127" s="865"/>
      <c r="AF127" s="866">
        <v>1096</v>
      </c>
      <c r="AG127" s="864"/>
      <c r="AH127" s="864"/>
      <c r="AI127" s="864"/>
      <c r="AJ127" s="865"/>
      <c r="AK127" s="866">
        <v>1096</v>
      </c>
      <c r="AL127" s="864"/>
      <c r="AM127" s="864"/>
      <c r="AN127" s="864"/>
      <c r="AO127" s="865"/>
      <c r="AP127" s="911">
        <v>0</v>
      </c>
      <c r="AQ127" s="912"/>
      <c r="AR127" s="912"/>
      <c r="AS127" s="912"/>
      <c r="AT127" s="913"/>
      <c r="AU127" s="284"/>
      <c r="AV127" s="284"/>
      <c r="AW127" s="284"/>
      <c r="AX127" s="928" t="s">
        <v>481</v>
      </c>
      <c r="AY127" s="896"/>
      <c r="AZ127" s="896"/>
      <c r="BA127" s="896"/>
      <c r="BB127" s="896"/>
      <c r="BC127" s="896"/>
      <c r="BD127" s="896"/>
      <c r="BE127" s="897"/>
      <c r="BF127" s="895" t="s">
        <v>482</v>
      </c>
      <c r="BG127" s="896"/>
      <c r="BH127" s="896"/>
      <c r="BI127" s="896"/>
      <c r="BJ127" s="896"/>
      <c r="BK127" s="896"/>
      <c r="BL127" s="897"/>
      <c r="BM127" s="895" t="s">
        <v>483</v>
      </c>
      <c r="BN127" s="896"/>
      <c r="BO127" s="896"/>
      <c r="BP127" s="896"/>
      <c r="BQ127" s="896"/>
      <c r="BR127" s="896"/>
      <c r="BS127" s="897"/>
      <c r="BT127" s="895" t="s">
        <v>484</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485</v>
      </c>
      <c r="CQ127" s="834"/>
      <c r="CR127" s="834"/>
      <c r="CS127" s="834"/>
      <c r="CT127" s="834"/>
      <c r="CU127" s="834"/>
      <c r="CV127" s="834"/>
      <c r="CW127" s="834"/>
      <c r="CX127" s="834"/>
      <c r="CY127" s="834"/>
      <c r="CZ127" s="834"/>
      <c r="DA127" s="834"/>
      <c r="DB127" s="834"/>
      <c r="DC127" s="834"/>
      <c r="DD127" s="834"/>
      <c r="DE127" s="834"/>
      <c r="DF127" s="835"/>
      <c r="DG127" s="900" t="s">
        <v>463</v>
      </c>
      <c r="DH127" s="901"/>
      <c r="DI127" s="901"/>
      <c r="DJ127" s="901"/>
      <c r="DK127" s="901"/>
      <c r="DL127" s="901" t="s">
        <v>463</v>
      </c>
      <c r="DM127" s="901"/>
      <c r="DN127" s="901"/>
      <c r="DO127" s="901"/>
      <c r="DP127" s="901"/>
      <c r="DQ127" s="901" t="s">
        <v>127</v>
      </c>
      <c r="DR127" s="901"/>
      <c r="DS127" s="901"/>
      <c r="DT127" s="901"/>
      <c r="DU127" s="901"/>
      <c r="DV127" s="878" t="s">
        <v>437</v>
      </c>
      <c r="DW127" s="878"/>
      <c r="DX127" s="878"/>
      <c r="DY127" s="878"/>
      <c r="DZ127" s="879"/>
    </row>
    <row r="128" spans="1:130" s="248" customFormat="1" ht="26.25" customHeight="1" thickBot="1">
      <c r="A128" s="880" t="s">
        <v>486</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487</v>
      </c>
      <c r="X128" s="882"/>
      <c r="Y128" s="882"/>
      <c r="Z128" s="883"/>
      <c r="AA128" s="884">
        <v>46976</v>
      </c>
      <c r="AB128" s="885"/>
      <c r="AC128" s="885"/>
      <c r="AD128" s="885"/>
      <c r="AE128" s="886"/>
      <c r="AF128" s="887">
        <v>42123</v>
      </c>
      <c r="AG128" s="885"/>
      <c r="AH128" s="885"/>
      <c r="AI128" s="885"/>
      <c r="AJ128" s="886"/>
      <c r="AK128" s="887">
        <v>35593</v>
      </c>
      <c r="AL128" s="885"/>
      <c r="AM128" s="885"/>
      <c r="AN128" s="885"/>
      <c r="AO128" s="886"/>
      <c r="AP128" s="888"/>
      <c r="AQ128" s="889"/>
      <c r="AR128" s="889"/>
      <c r="AS128" s="889"/>
      <c r="AT128" s="890"/>
      <c r="AU128" s="284"/>
      <c r="AV128" s="284"/>
      <c r="AW128" s="284"/>
      <c r="AX128" s="891" t="s">
        <v>488</v>
      </c>
      <c r="AY128" s="892"/>
      <c r="AZ128" s="892"/>
      <c r="BA128" s="892"/>
      <c r="BB128" s="892"/>
      <c r="BC128" s="892"/>
      <c r="BD128" s="892"/>
      <c r="BE128" s="893"/>
      <c r="BF128" s="870" t="s">
        <v>127</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489</v>
      </c>
      <c r="CQ128" s="812"/>
      <c r="CR128" s="812"/>
      <c r="CS128" s="812"/>
      <c r="CT128" s="812"/>
      <c r="CU128" s="812"/>
      <c r="CV128" s="812"/>
      <c r="CW128" s="812"/>
      <c r="CX128" s="812"/>
      <c r="CY128" s="812"/>
      <c r="CZ128" s="812"/>
      <c r="DA128" s="812"/>
      <c r="DB128" s="812"/>
      <c r="DC128" s="812"/>
      <c r="DD128" s="812"/>
      <c r="DE128" s="812"/>
      <c r="DF128" s="813"/>
      <c r="DG128" s="874" t="s">
        <v>437</v>
      </c>
      <c r="DH128" s="875"/>
      <c r="DI128" s="875"/>
      <c r="DJ128" s="875"/>
      <c r="DK128" s="875"/>
      <c r="DL128" s="875" t="s">
        <v>127</v>
      </c>
      <c r="DM128" s="875"/>
      <c r="DN128" s="875"/>
      <c r="DO128" s="875"/>
      <c r="DP128" s="875"/>
      <c r="DQ128" s="875" t="s">
        <v>127</v>
      </c>
      <c r="DR128" s="875"/>
      <c r="DS128" s="875"/>
      <c r="DT128" s="875"/>
      <c r="DU128" s="875"/>
      <c r="DV128" s="876" t="s">
        <v>127</v>
      </c>
      <c r="DW128" s="876"/>
      <c r="DX128" s="876"/>
      <c r="DY128" s="876"/>
      <c r="DZ128" s="877"/>
    </row>
    <row r="129" spans="1:131" s="248" customFormat="1" ht="26.25" customHeight="1">
      <c r="A129" s="858" t="s">
        <v>105</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490</v>
      </c>
      <c r="X129" s="861"/>
      <c r="Y129" s="861"/>
      <c r="Z129" s="862"/>
      <c r="AA129" s="863">
        <v>3352543</v>
      </c>
      <c r="AB129" s="864"/>
      <c r="AC129" s="864"/>
      <c r="AD129" s="864"/>
      <c r="AE129" s="865"/>
      <c r="AF129" s="866">
        <v>3390560</v>
      </c>
      <c r="AG129" s="864"/>
      <c r="AH129" s="864"/>
      <c r="AI129" s="864"/>
      <c r="AJ129" s="865"/>
      <c r="AK129" s="866">
        <v>3543366</v>
      </c>
      <c r="AL129" s="864"/>
      <c r="AM129" s="864"/>
      <c r="AN129" s="864"/>
      <c r="AO129" s="865"/>
      <c r="AP129" s="867"/>
      <c r="AQ129" s="868"/>
      <c r="AR129" s="868"/>
      <c r="AS129" s="868"/>
      <c r="AT129" s="869"/>
      <c r="AU129" s="286"/>
      <c r="AV129" s="286"/>
      <c r="AW129" s="286"/>
      <c r="AX129" s="833" t="s">
        <v>491</v>
      </c>
      <c r="AY129" s="834"/>
      <c r="AZ129" s="834"/>
      <c r="BA129" s="834"/>
      <c r="BB129" s="834"/>
      <c r="BC129" s="834"/>
      <c r="BD129" s="834"/>
      <c r="BE129" s="835"/>
      <c r="BF129" s="853" t="s">
        <v>127</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492</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493</v>
      </c>
      <c r="X130" s="861"/>
      <c r="Y130" s="861"/>
      <c r="Z130" s="862"/>
      <c r="AA130" s="863">
        <v>521695</v>
      </c>
      <c r="AB130" s="864"/>
      <c r="AC130" s="864"/>
      <c r="AD130" s="864"/>
      <c r="AE130" s="865"/>
      <c r="AF130" s="866">
        <v>549912</v>
      </c>
      <c r="AG130" s="864"/>
      <c r="AH130" s="864"/>
      <c r="AI130" s="864"/>
      <c r="AJ130" s="865"/>
      <c r="AK130" s="866">
        <v>580652</v>
      </c>
      <c r="AL130" s="864"/>
      <c r="AM130" s="864"/>
      <c r="AN130" s="864"/>
      <c r="AO130" s="865"/>
      <c r="AP130" s="867"/>
      <c r="AQ130" s="868"/>
      <c r="AR130" s="868"/>
      <c r="AS130" s="868"/>
      <c r="AT130" s="869"/>
      <c r="AU130" s="286"/>
      <c r="AV130" s="286"/>
      <c r="AW130" s="286"/>
      <c r="AX130" s="833" t="s">
        <v>494</v>
      </c>
      <c r="AY130" s="834"/>
      <c r="AZ130" s="834"/>
      <c r="BA130" s="834"/>
      <c r="BB130" s="834"/>
      <c r="BC130" s="834"/>
      <c r="BD130" s="834"/>
      <c r="BE130" s="835"/>
      <c r="BF130" s="836">
        <v>4.8</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495</v>
      </c>
      <c r="X131" s="844"/>
      <c r="Y131" s="844"/>
      <c r="Z131" s="845"/>
      <c r="AA131" s="846">
        <v>2830848</v>
      </c>
      <c r="AB131" s="847"/>
      <c r="AC131" s="847"/>
      <c r="AD131" s="847"/>
      <c r="AE131" s="848"/>
      <c r="AF131" s="849">
        <v>2840648</v>
      </c>
      <c r="AG131" s="847"/>
      <c r="AH131" s="847"/>
      <c r="AI131" s="847"/>
      <c r="AJ131" s="848"/>
      <c r="AK131" s="849">
        <v>2962714</v>
      </c>
      <c r="AL131" s="847"/>
      <c r="AM131" s="847"/>
      <c r="AN131" s="847"/>
      <c r="AO131" s="848"/>
      <c r="AP131" s="850"/>
      <c r="AQ131" s="851"/>
      <c r="AR131" s="851"/>
      <c r="AS131" s="851"/>
      <c r="AT131" s="852"/>
      <c r="AU131" s="286"/>
      <c r="AV131" s="286"/>
      <c r="AW131" s="286"/>
      <c r="AX131" s="811" t="s">
        <v>496</v>
      </c>
      <c r="AY131" s="812"/>
      <c r="AZ131" s="812"/>
      <c r="BA131" s="812"/>
      <c r="BB131" s="812"/>
      <c r="BC131" s="812"/>
      <c r="BD131" s="812"/>
      <c r="BE131" s="813"/>
      <c r="BF131" s="814">
        <v>39.1</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497</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498</v>
      </c>
      <c r="W132" s="824"/>
      <c r="X132" s="824"/>
      <c r="Y132" s="824"/>
      <c r="Z132" s="825"/>
      <c r="AA132" s="826">
        <v>4.8339225560000001</v>
      </c>
      <c r="AB132" s="827"/>
      <c r="AC132" s="827"/>
      <c r="AD132" s="827"/>
      <c r="AE132" s="828"/>
      <c r="AF132" s="829">
        <v>4.3078903119999996</v>
      </c>
      <c r="AG132" s="827"/>
      <c r="AH132" s="827"/>
      <c r="AI132" s="827"/>
      <c r="AJ132" s="828"/>
      <c r="AK132" s="829">
        <v>5.2892044250000003</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499</v>
      </c>
      <c r="W133" s="803"/>
      <c r="X133" s="803"/>
      <c r="Y133" s="803"/>
      <c r="Z133" s="804"/>
      <c r="AA133" s="805">
        <v>4.4000000000000004</v>
      </c>
      <c r="AB133" s="806"/>
      <c r="AC133" s="806"/>
      <c r="AD133" s="806"/>
      <c r="AE133" s="807"/>
      <c r="AF133" s="805">
        <v>4.4000000000000004</v>
      </c>
      <c r="AG133" s="806"/>
      <c r="AH133" s="806"/>
      <c r="AI133" s="806"/>
      <c r="AJ133" s="807"/>
      <c r="AK133" s="805">
        <v>4.8</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vPK8hiqcv+xIKgGJwJLwcE0Y2h12bRCdBx6wRunBjt6mtDosFJiqddIVdmwIZOFnlsUvuvtgzWUAxaIafLnHWg==" saltValue="PDLRZdJ1pRrQpsJsX8mp4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K7"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500</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LYvxBI/CwpQ6fNvywAs7VEBZ4mKmcgAWr5QXWyLpnoifsO88l6Ga6mzQH7ES7NceRnO9OoWPItpB6eOnxfH1jw==" saltValue="5PpaLS20xyB6dflsvL7Uo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C46"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nnugsHE3Fv/UbXsEz04qtSDptDqo01StWiytUX6zLvL4CCrycUDVdYy8Rz7n2BbarpJbznaFh7b8sMiBaLjP9A==" saltValue="ZDnrzAXXKQGncQDskSUYc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B1"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502</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503</v>
      </c>
      <c r="AP7" s="305"/>
      <c r="AQ7" s="306" t="s">
        <v>504</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505</v>
      </c>
      <c r="AQ8" s="312" t="s">
        <v>506</v>
      </c>
      <c r="AR8" s="313" t="s">
        <v>507</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508</v>
      </c>
      <c r="AL9" s="1228"/>
      <c r="AM9" s="1228"/>
      <c r="AN9" s="1229"/>
      <c r="AO9" s="314">
        <v>1193745</v>
      </c>
      <c r="AP9" s="314">
        <v>249476</v>
      </c>
      <c r="AQ9" s="315">
        <v>224098</v>
      </c>
      <c r="AR9" s="316">
        <v>11.3</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509</v>
      </c>
      <c r="AL10" s="1228"/>
      <c r="AM10" s="1228"/>
      <c r="AN10" s="1229"/>
      <c r="AO10" s="317">
        <v>238105</v>
      </c>
      <c r="AP10" s="317">
        <v>49761</v>
      </c>
      <c r="AQ10" s="318">
        <v>32087</v>
      </c>
      <c r="AR10" s="319">
        <v>55.1</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510</v>
      </c>
      <c r="AL11" s="1228"/>
      <c r="AM11" s="1228"/>
      <c r="AN11" s="1229"/>
      <c r="AO11" s="317">
        <v>22992</v>
      </c>
      <c r="AP11" s="317">
        <v>4805</v>
      </c>
      <c r="AQ11" s="318">
        <v>3587</v>
      </c>
      <c r="AR11" s="319">
        <v>34</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511</v>
      </c>
      <c r="AL12" s="1228"/>
      <c r="AM12" s="1228"/>
      <c r="AN12" s="1229"/>
      <c r="AO12" s="317" t="s">
        <v>512</v>
      </c>
      <c r="AP12" s="317" t="s">
        <v>512</v>
      </c>
      <c r="AQ12" s="318" t="s">
        <v>512</v>
      </c>
      <c r="AR12" s="319" t="s">
        <v>512</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513</v>
      </c>
      <c r="AL13" s="1228"/>
      <c r="AM13" s="1228"/>
      <c r="AN13" s="1229"/>
      <c r="AO13" s="317" t="s">
        <v>512</v>
      </c>
      <c r="AP13" s="317" t="s">
        <v>512</v>
      </c>
      <c r="AQ13" s="318">
        <v>11579</v>
      </c>
      <c r="AR13" s="319" t="s">
        <v>512</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514</v>
      </c>
      <c r="AL14" s="1228"/>
      <c r="AM14" s="1228"/>
      <c r="AN14" s="1229"/>
      <c r="AO14" s="317">
        <v>23086</v>
      </c>
      <c r="AP14" s="317">
        <v>4825</v>
      </c>
      <c r="AQ14" s="318">
        <v>4496</v>
      </c>
      <c r="AR14" s="319">
        <v>7.3</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515</v>
      </c>
      <c r="AL15" s="1231"/>
      <c r="AM15" s="1231"/>
      <c r="AN15" s="1232"/>
      <c r="AO15" s="317">
        <v>-81036</v>
      </c>
      <c r="AP15" s="317">
        <v>-16935</v>
      </c>
      <c r="AQ15" s="318">
        <v>-17592</v>
      </c>
      <c r="AR15" s="319">
        <v>-3.7</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185</v>
      </c>
      <c r="AL16" s="1231"/>
      <c r="AM16" s="1231"/>
      <c r="AN16" s="1232"/>
      <c r="AO16" s="317">
        <v>1396892</v>
      </c>
      <c r="AP16" s="317">
        <v>291931</v>
      </c>
      <c r="AQ16" s="318">
        <v>258255</v>
      </c>
      <c r="AR16" s="319">
        <v>13</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516</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517</v>
      </c>
      <c r="AP20" s="326" t="s">
        <v>518</v>
      </c>
      <c r="AQ20" s="327" t="s">
        <v>519</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520</v>
      </c>
      <c r="AL21" s="1234"/>
      <c r="AM21" s="1234"/>
      <c r="AN21" s="1235"/>
      <c r="AO21" s="330">
        <v>25.29</v>
      </c>
      <c r="AP21" s="331">
        <v>22.75</v>
      </c>
      <c r="AQ21" s="332">
        <v>2.54</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521</v>
      </c>
      <c r="AL22" s="1234"/>
      <c r="AM22" s="1234"/>
      <c r="AN22" s="1235"/>
      <c r="AO22" s="335">
        <v>97.1</v>
      </c>
      <c r="AP22" s="336">
        <v>95.6</v>
      </c>
      <c r="AQ22" s="337">
        <v>1.5</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524</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503</v>
      </c>
      <c r="AP30" s="305"/>
      <c r="AQ30" s="306" t="s">
        <v>504</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505</v>
      </c>
      <c r="AQ31" s="312" t="s">
        <v>506</v>
      </c>
      <c r="AR31" s="313" t="s">
        <v>507</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525</v>
      </c>
      <c r="AL32" s="1217"/>
      <c r="AM32" s="1217"/>
      <c r="AN32" s="1218"/>
      <c r="AO32" s="345">
        <v>681548</v>
      </c>
      <c r="AP32" s="345">
        <v>142434</v>
      </c>
      <c r="AQ32" s="346">
        <v>146295</v>
      </c>
      <c r="AR32" s="347">
        <v>-2.6</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526</v>
      </c>
      <c r="AL33" s="1217"/>
      <c r="AM33" s="1217"/>
      <c r="AN33" s="1218"/>
      <c r="AO33" s="345" t="s">
        <v>512</v>
      </c>
      <c r="AP33" s="345" t="s">
        <v>512</v>
      </c>
      <c r="AQ33" s="346" t="s">
        <v>512</v>
      </c>
      <c r="AR33" s="347" t="s">
        <v>512</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527</v>
      </c>
      <c r="AL34" s="1217"/>
      <c r="AM34" s="1217"/>
      <c r="AN34" s="1218"/>
      <c r="AO34" s="345" t="s">
        <v>512</v>
      </c>
      <c r="AP34" s="345" t="s">
        <v>512</v>
      </c>
      <c r="AQ34" s="346">
        <v>4</v>
      </c>
      <c r="AR34" s="347" t="s">
        <v>512</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528</v>
      </c>
      <c r="AL35" s="1217"/>
      <c r="AM35" s="1217"/>
      <c r="AN35" s="1218"/>
      <c r="AO35" s="345">
        <v>70047</v>
      </c>
      <c r="AP35" s="345">
        <v>14639</v>
      </c>
      <c r="AQ35" s="346">
        <v>31593</v>
      </c>
      <c r="AR35" s="347">
        <v>-53.7</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529</v>
      </c>
      <c r="AL36" s="1217"/>
      <c r="AM36" s="1217"/>
      <c r="AN36" s="1218"/>
      <c r="AO36" s="345">
        <v>16401</v>
      </c>
      <c r="AP36" s="345">
        <v>3428</v>
      </c>
      <c r="AQ36" s="346">
        <v>3914</v>
      </c>
      <c r="AR36" s="347">
        <v>-12.4</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530</v>
      </c>
      <c r="AL37" s="1217"/>
      <c r="AM37" s="1217"/>
      <c r="AN37" s="1218"/>
      <c r="AO37" s="345">
        <v>4453</v>
      </c>
      <c r="AP37" s="345">
        <v>931</v>
      </c>
      <c r="AQ37" s="346">
        <v>1348</v>
      </c>
      <c r="AR37" s="347">
        <v>-30.9</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531</v>
      </c>
      <c r="AL38" s="1214"/>
      <c r="AM38" s="1214"/>
      <c r="AN38" s="1215"/>
      <c r="AO38" s="348">
        <v>500</v>
      </c>
      <c r="AP38" s="348">
        <v>104</v>
      </c>
      <c r="AQ38" s="349">
        <v>27</v>
      </c>
      <c r="AR38" s="337">
        <v>285.2</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532</v>
      </c>
      <c r="AL39" s="1214"/>
      <c r="AM39" s="1214"/>
      <c r="AN39" s="1215"/>
      <c r="AO39" s="345">
        <v>-35593</v>
      </c>
      <c r="AP39" s="345">
        <v>-7438</v>
      </c>
      <c r="AQ39" s="346">
        <v>-7201</v>
      </c>
      <c r="AR39" s="347">
        <v>3.3</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533</v>
      </c>
      <c r="AL40" s="1217"/>
      <c r="AM40" s="1217"/>
      <c r="AN40" s="1218"/>
      <c r="AO40" s="345">
        <v>-580652</v>
      </c>
      <c r="AP40" s="345">
        <v>-121348</v>
      </c>
      <c r="AQ40" s="346">
        <v>-128709</v>
      </c>
      <c r="AR40" s="347">
        <v>-5.7</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300</v>
      </c>
      <c r="AL41" s="1220"/>
      <c r="AM41" s="1220"/>
      <c r="AN41" s="1221"/>
      <c r="AO41" s="345">
        <v>156704</v>
      </c>
      <c r="AP41" s="345">
        <v>32749</v>
      </c>
      <c r="AQ41" s="346">
        <v>47272</v>
      </c>
      <c r="AR41" s="347">
        <v>-30.7</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534</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536</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503</v>
      </c>
      <c r="AN49" s="1224" t="s">
        <v>537</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538</v>
      </c>
      <c r="AO50" s="362" t="s">
        <v>539</v>
      </c>
      <c r="AP50" s="363" t="s">
        <v>540</v>
      </c>
      <c r="AQ50" s="364" t="s">
        <v>541</v>
      </c>
      <c r="AR50" s="365" t="s">
        <v>542</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543</v>
      </c>
      <c r="AL51" s="358"/>
      <c r="AM51" s="366">
        <v>1860276</v>
      </c>
      <c r="AN51" s="367">
        <v>353195</v>
      </c>
      <c r="AO51" s="368">
        <v>52.4</v>
      </c>
      <c r="AP51" s="369">
        <v>168868</v>
      </c>
      <c r="AQ51" s="370">
        <v>4.0999999999999996</v>
      </c>
      <c r="AR51" s="371">
        <v>48.3</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544</v>
      </c>
      <c r="AM52" s="374">
        <v>853209</v>
      </c>
      <c r="AN52" s="375">
        <v>161991</v>
      </c>
      <c r="AO52" s="376">
        <v>7.8</v>
      </c>
      <c r="AP52" s="377">
        <v>79360</v>
      </c>
      <c r="AQ52" s="378">
        <v>-0.8</v>
      </c>
      <c r="AR52" s="379">
        <v>8.6</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545</v>
      </c>
      <c r="AL53" s="358"/>
      <c r="AM53" s="366">
        <v>2512326</v>
      </c>
      <c r="AN53" s="367">
        <v>488684</v>
      </c>
      <c r="AO53" s="368">
        <v>38.4</v>
      </c>
      <c r="AP53" s="369">
        <v>202870</v>
      </c>
      <c r="AQ53" s="370">
        <v>20.100000000000001</v>
      </c>
      <c r="AR53" s="371">
        <v>18.3</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544</v>
      </c>
      <c r="AM54" s="374">
        <v>988422</v>
      </c>
      <c r="AN54" s="375">
        <v>192263</v>
      </c>
      <c r="AO54" s="376">
        <v>18.7</v>
      </c>
      <c r="AP54" s="377">
        <v>79735</v>
      </c>
      <c r="AQ54" s="378">
        <v>0.5</v>
      </c>
      <c r="AR54" s="379">
        <v>18.2</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546</v>
      </c>
      <c r="AL55" s="358"/>
      <c r="AM55" s="366">
        <v>1694370</v>
      </c>
      <c r="AN55" s="367">
        <v>336452</v>
      </c>
      <c r="AO55" s="368">
        <v>-31.2</v>
      </c>
      <c r="AP55" s="369">
        <v>167497</v>
      </c>
      <c r="AQ55" s="370">
        <v>-17.399999999999999</v>
      </c>
      <c r="AR55" s="371">
        <v>-13.8</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544</v>
      </c>
      <c r="AM56" s="374">
        <v>1055480</v>
      </c>
      <c r="AN56" s="375">
        <v>209587</v>
      </c>
      <c r="AO56" s="376">
        <v>9</v>
      </c>
      <c r="AP56" s="377">
        <v>82571</v>
      </c>
      <c r="AQ56" s="378">
        <v>3.6</v>
      </c>
      <c r="AR56" s="379">
        <v>5.4</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547</v>
      </c>
      <c r="AL57" s="358"/>
      <c r="AM57" s="366">
        <v>1608396</v>
      </c>
      <c r="AN57" s="367">
        <v>326711</v>
      </c>
      <c r="AO57" s="368">
        <v>-2.9</v>
      </c>
      <c r="AP57" s="369">
        <v>190274</v>
      </c>
      <c r="AQ57" s="370">
        <v>13.6</v>
      </c>
      <c r="AR57" s="371">
        <v>-16.5</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544</v>
      </c>
      <c r="AM58" s="374">
        <v>877063</v>
      </c>
      <c r="AN58" s="375">
        <v>178156</v>
      </c>
      <c r="AO58" s="376">
        <v>-15</v>
      </c>
      <c r="AP58" s="377">
        <v>88584</v>
      </c>
      <c r="AQ58" s="378">
        <v>7.3</v>
      </c>
      <c r="AR58" s="379">
        <v>-22.3</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548</v>
      </c>
      <c r="AL59" s="358"/>
      <c r="AM59" s="366">
        <v>2385493</v>
      </c>
      <c r="AN59" s="367">
        <v>498536</v>
      </c>
      <c r="AO59" s="368">
        <v>52.6</v>
      </c>
      <c r="AP59" s="369">
        <v>301035</v>
      </c>
      <c r="AQ59" s="370">
        <v>58.2</v>
      </c>
      <c r="AR59" s="371">
        <v>-5.6</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544</v>
      </c>
      <c r="AM60" s="374">
        <v>1348854</v>
      </c>
      <c r="AN60" s="375">
        <v>281892</v>
      </c>
      <c r="AO60" s="376">
        <v>58.2</v>
      </c>
      <c r="AP60" s="377">
        <v>154376</v>
      </c>
      <c r="AQ60" s="378">
        <v>74.3</v>
      </c>
      <c r="AR60" s="379">
        <v>-16.100000000000001</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549</v>
      </c>
      <c r="AL61" s="380"/>
      <c r="AM61" s="381">
        <v>2012172</v>
      </c>
      <c r="AN61" s="382">
        <v>400716</v>
      </c>
      <c r="AO61" s="383">
        <v>21.9</v>
      </c>
      <c r="AP61" s="384">
        <v>206109</v>
      </c>
      <c r="AQ61" s="385">
        <v>15.7</v>
      </c>
      <c r="AR61" s="371">
        <v>6.2</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544</v>
      </c>
      <c r="AM62" s="374">
        <v>1024606</v>
      </c>
      <c r="AN62" s="375">
        <v>204778</v>
      </c>
      <c r="AO62" s="376">
        <v>15.7</v>
      </c>
      <c r="AP62" s="377">
        <v>96925</v>
      </c>
      <c r="AQ62" s="378">
        <v>17</v>
      </c>
      <c r="AR62" s="379">
        <v>-1.3</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TvRGGFn8zxniZsIW/HQdWKLmz99Er+xHXkuj4iRrK/Fh8Xs1H78iNob98vi6vkL3evl73id9RmvoBPZ/RN9vug==" saltValue="pGWfGUnxPRsWZTe3145AR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37"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551</v>
      </c>
    </row>
    <row r="120" spans="125:125" ht="13.5" hidden="1" customHeight="1"/>
    <row r="121" spans="125:125" ht="13.5" hidden="1" customHeight="1">
      <c r="DU121" s="292"/>
    </row>
  </sheetData>
  <sheetProtection algorithmName="SHA-512" hashValue="nG3MQTTt/+QJ5aXC+l8nvvhjcVdpmn5g/yP85mugbbxaBn76A3v1PJxuZRL1XqO7MORpvgh90vq9RVlQzmnJrA==" saltValue="dH4R4TDqmOzIuLgIEHkrg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19"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552</v>
      </c>
    </row>
  </sheetData>
  <sheetProtection algorithmName="SHA-512" hashValue="O1hq7V+DbYWaIyRNb9AmiD9GCHivOdwaiT467nDcNfJEonI8vuFnTNoYORfoVq9M/9sCuJr435nxg3noqw8cWw==" saltValue="J64ZlLn9lrMq2kh/uFLyB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B34"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553</v>
      </c>
      <c r="G46" s="8" t="s">
        <v>554</v>
      </c>
      <c r="H46" s="8" t="s">
        <v>555</v>
      </c>
      <c r="I46" s="8" t="s">
        <v>556</v>
      </c>
      <c r="J46" s="9" t="s">
        <v>557</v>
      </c>
    </row>
    <row r="47" spans="2:10" ht="57.75" customHeight="1">
      <c r="B47" s="10"/>
      <c r="C47" s="1238" t="s">
        <v>3</v>
      </c>
      <c r="D47" s="1238"/>
      <c r="E47" s="1239"/>
      <c r="F47" s="11">
        <v>29.75</v>
      </c>
      <c r="G47" s="12">
        <v>30.8</v>
      </c>
      <c r="H47" s="12">
        <v>31.12</v>
      </c>
      <c r="I47" s="12">
        <v>28.35</v>
      </c>
      <c r="J47" s="13">
        <v>27.21</v>
      </c>
    </row>
    <row r="48" spans="2:10" ht="57.75" customHeight="1">
      <c r="B48" s="14"/>
      <c r="C48" s="1240" t="s">
        <v>4</v>
      </c>
      <c r="D48" s="1240"/>
      <c r="E48" s="1241"/>
      <c r="F48" s="15">
        <v>2.02</v>
      </c>
      <c r="G48" s="16">
        <v>2.56</v>
      </c>
      <c r="H48" s="16">
        <v>1.64</v>
      </c>
      <c r="I48" s="16">
        <v>1.76</v>
      </c>
      <c r="J48" s="17">
        <v>2.13</v>
      </c>
    </row>
    <row r="49" spans="2:10" ht="57.75" customHeight="1" thickBot="1">
      <c r="B49" s="18"/>
      <c r="C49" s="1242" t="s">
        <v>5</v>
      </c>
      <c r="D49" s="1242"/>
      <c r="E49" s="1243"/>
      <c r="F49" s="19">
        <v>0.22</v>
      </c>
      <c r="G49" s="20">
        <v>0.55000000000000004</v>
      </c>
      <c r="H49" s="20" t="s">
        <v>558</v>
      </c>
      <c r="I49" s="20" t="s">
        <v>559</v>
      </c>
      <c r="J49" s="21">
        <v>0.52</v>
      </c>
    </row>
    <row r="50" spans="2:10" ht="13.5" customHeight="1"/>
  </sheetData>
  <sheetProtection algorithmName="SHA-512" hashValue="lO61Zygrxn3aiRQDCdM1OiiKp7S/Zm8DtIsdGrTO6hFB+BUCwmlqzmMh98NDnOR7CI8ITu6o8tI6Kkb2Gp0xkw==" saltValue="KDsZIdtiAgggNNXNRc2Q1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2022-03-22T08:23:05Z</cp:lastPrinted>
  <dcterms:created xsi:type="dcterms:W3CDTF">2022-02-02T03:20:35Z</dcterms:created>
  <dcterms:modified xsi:type="dcterms:W3CDTF">2022-10-17T02:50:33Z</dcterms:modified>
  <cp:category/>
</cp:coreProperties>
</file>