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00586\Desktop\"/>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36" i="10"/>
  <c r="CO35" i="10"/>
  <c r="BE35" i="10"/>
  <c r="AM35" i="10"/>
  <c r="C35" i="10"/>
  <c r="C34" i="10"/>
  <c r="U34" i="10" l="1"/>
  <c r="U35" i="10" s="1"/>
  <c r="U36" i="10" s="1"/>
  <c r="AM34" i="10"/>
  <c r="BE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CO34" i="10" s="1"/>
</calcChain>
</file>

<file path=xl/sharedStrings.xml><?xml version="1.0" encoding="utf-8"?>
<sst xmlns="http://schemas.openxmlformats.org/spreadsheetml/2006/main" count="1088" uniqueCount="597">
  <si>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</si>
  <si>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</si>
  <si>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</si>
  <si>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</si>
  <si>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</si>
  <si>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</si>
  <si>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</si>
  <si>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</si>
  <si>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</si>
  <si>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</si>
  <si>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</si>
  <si>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</si>
  <si>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</si>
  <si>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</si>
  <si>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</si>
  <si>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</si>
  <si>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</si>
  <si>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</si>
  <si>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</si>
  <si>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</si>
  <si>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</si>
  <si>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</si>
  <si>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</si>
  <si>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</si>
  <si>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</si>
  <si>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</si>
  <si>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</si>
  <si>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</si>
  <si>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</si>
  <si>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</si>
  <si>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</si>
  <si>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</si>
  <si>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</si>
  <si>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</si>
  <si>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</si>
  <si>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</si>
  <si>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</si>
  <si>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</si>
  <si>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</si>
  <si>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</si>
  <si>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</si>
  <si>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</si>
  <si>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</si>
  <si>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</si>
  <si>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</si>
  <si>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</si>
  <si>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</si>
  <si>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</si>
  <si>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</si>
  <si>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</si>
  <si>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</si>
  <si>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</si>
  <si>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</si>
  <si>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</si>
  <si>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</si>
  <si>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</si>
  <si>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</si>
  <si>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</si>
  <si>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</si>
  <si>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</si>
  <si>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</si>
  <si>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</si>
  <si>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</si>
  <si>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</si>
  <si>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</si>
  <si>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</si>
  <si>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</si>
  <si>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</si>
  <si>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</si>
  <si>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</si>
  <si>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</si>
  <si>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</si>
  <si>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</si>
  <si>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</si>
  <si>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</si>
  <si>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</si>
  <si>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</si>
  <si>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</si>
  <si>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</si>
  <si>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</si>
  <si>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</si>
  <si>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</si>
  <si>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</si>
  <si>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</si>
  <si>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</si>
  <si>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</si>
  <si>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</si>
  <si>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</si>
  <si>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</si>
  <si>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</si>
  <si>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</si>
  <si>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</si>
  <si>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</si>
  <si>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</si>
  <si>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</si>
  <si>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</si>
  <si>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</si>
  <si>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</si>
  <si>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平取町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</si>
  <si>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</si>
  <si>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</si>
  <si>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</si>
  <si>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</si>
  <si>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</si>
  <si>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</si>
  <si>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</si>
  <si>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</si>
  <si>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</si>
  <si>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</si>
  <si>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</si>
  <si>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</si>
  <si>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</si>
  <si>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</si>
  <si>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</si>
  <si>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</si>
  <si>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</si>
  <si>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</si>
  <si>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</si>
  <si>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</si>
  <si>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</si>
  <si>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</si>
  <si>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</si>
  <si>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</si>
  <si>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</si>
  <si>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</si>
  <si>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</si>
  <si>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</si>
  <si>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</si>
  <si>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</si>
  <si>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</si>
  <si>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</si>
  <si>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</si>
  <si>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</si>
  <si>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</si>
  <si>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</si>
  <si>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</si>
  <si>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</si>
  <si>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</si>
  <si>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</si>
  <si>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</si>
  <si>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</si>
  <si>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</si>
  <si>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</si>
  <si>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</si>
  <si>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</si>
  <si>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</si>
  <si>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</si>
  <si>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</si>
  <si>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4"/>
  </si>
  <si>
    <t>うち日本人(％)</t>
    <phoneticPr fontId="5"/>
  </si>
  <si>
    <t>-2.2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</si>
  <si>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</si>
  <si>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</si>
  <si>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</si>
  <si>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</si>
  <si>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</si>
  <si>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</si>
  <si>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</si>
  <si>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</si>
  <si>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</si>
  <si>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</si>
  <si>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</si>
  <si>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</si>
  <si>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</si>
  <si>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</si>
  <si>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</si>
  <si>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</si>
  <si>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</si>
  <si>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</si>
  <si>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</si>
  <si>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</si>
  <si>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</si>
  <si>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</si>
  <si>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</si>
  <si>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</si>
  <si>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</si>
  <si>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</si>
  <si>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</si>
  <si>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</si>
  <si>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</si>
  <si>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</si>
  <si>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</si>
  <si>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</si>
  <si>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</si>
  <si>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</si>
  <si>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</si>
  <si>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</si>
  <si>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</si>
  <si>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</si>
  <si>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</si>
  <si>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</si>
  <si>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</si>
  <si>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</si>
  <si>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</si>
  <si>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</si>
  <si>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</si>
  <si>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</si>
  <si>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</si>
  <si>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</si>
  <si>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</si>
  <si>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</si>
  <si>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</si>
  <si>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</si>
  <si>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</si>
  <si>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</si>
  <si>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</si>
  <si>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</si>
  <si>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</si>
  <si>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</si>
  <si>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</si>
  <si>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北海道平取町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</si>
  <si>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</si>
  <si>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</si>
  <si>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</si>
  <si>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</si>
  <si>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</si>
  <si>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</si>
  <si>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</si>
  <si>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</si>
  <si>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</si>
  <si>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</si>
  <si>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</si>
  <si>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</si>
  <si>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</si>
  <si>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</si>
  <si>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</si>
  <si>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</si>
  <si>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</si>
  <si>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</si>
  <si>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</si>
  <si>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</si>
  <si>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</si>
  <si>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</si>
  <si>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</si>
  <si>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</si>
  <si>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</si>
  <si>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</si>
  <si>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</si>
  <si>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</si>
  <si>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</si>
  <si>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</si>
  <si>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</si>
  <si>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</si>
  <si>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</si>
  <si>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</si>
  <si>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</si>
  <si>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</si>
  <si>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</si>
  <si>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</si>
  <si>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</si>
  <si>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</si>
  <si>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</si>
  <si>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</si>
  <si>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</si>
  <si>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</si>
  <si>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</si>
  <si>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</si>
  <si>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</si>
  <si>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</si>
  <si>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</si>
  <si>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</si>
  <si>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</si>
  <si>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</si>
  <si>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</si>
  <si>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</si>
  <si>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</si>
  <si>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</si>
  <si>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</si>
  <si>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</si>
  <si>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</si>
  <si>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</si>
  <si>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</si>
  <si>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</si>
  <si>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</si>
  <si>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</si>
  <si>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</si>
  <si>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</si>
  <si>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</si>
  <si>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</si>
  <si>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</si>
  <si>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</si>
  <si>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</si>
  <si>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</si>
  <si>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</si>
  <si>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</si>
  <si>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</si>
  <si>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</si>
  <si>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</si>
  <si>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</si>
  <si>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</si>
  <si>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</si>
  <si>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</si>
  <si>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</si>
  <si>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</si>
  <si>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</si>
  <si>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</si>
  <si>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</si>
  <si>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</si>
  <si>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</si>
  <si>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</si>
  <si>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</si>
  <si>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</si>
  <si>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</si>
  <si>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</si>
  <si>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</si>
  <si>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</si>
  <si>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</si>
  <si>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</si>
  <si>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</si>
  <si>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</si>
  <si>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</si>
  <si>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</si>
  <si>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</si>
  <si>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</si>
  <si>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</si>
  <si>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</si>
  <si>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</si>
  <si>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</si>
  <si>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</si>
  <si>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</si>
  <si>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</si>
  <si>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</si>
  <si>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</si>
  <si>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</si>
  <si>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</si>
  <si>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</si>
  <si>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</si>
  <si>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</si>
  <si>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</si>
  <si>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</si>
  <si>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</si>
  <si>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</si>
  <si>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</si>
  <si>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</si>
  <si>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</si>
  <si>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</si>
  <si>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</si>
  <si>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</si>
  <si>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</si>
  <si>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</si>
  <si>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</si>
  <si>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</si>
  <si>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</si>
  <si>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</si>
  <si>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</si>
  <si>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</si>
  <si>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</si>
  <si>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</si>
  <si>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</si>
  <si>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</si>
  <si>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</si>
  <si>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</si>
  <si>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</si>
  <si>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</si>
  <si>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</si>
  <si>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</si>
  <si>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</si>
  <si>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</si>
  <si>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</si>
  <si>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</si>
  <si>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北海道平取町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</si>
  <si>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</si>
  <si>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</si>
  <si>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</si>
  <si>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</si>
  <si>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</si>
  <si>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</si>
  <si>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</si>
  <si>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</si>
  <si>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</si>
  <si>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</si>
  <si>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</si>
  <si>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</si>
  <si>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</si>
  <si>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</si>
  <si>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</si>
  <si>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</si>
  <si>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</si>
  <si>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</si>
  <si>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</si>
  <si>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</si>
  <si>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</si>
  <si>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</si>
  <si>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</si>
  <si>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</si>
  <si>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</si>
  <si>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</si>
  <si>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</si>
  <si>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</si>
  <si>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</si>
  <si>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</si>
  <si>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</si>
  <si>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</si>
  <si>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</si>
  <si>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</si>
  <si>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</si>
  <si>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</si>
  <si>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国民健康保険病院特別会計</t>
    <phoneticPr fontId="5"/>
  </si>
  <si>
    <t>法適用企業</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</si>
  <si>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</si>
  <si>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</si>
  <si>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</si>
  <si>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</si>
  <si>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</si>
  <si>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</si>
  <si>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</si>
  <si>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</si>
  <si>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</si>
  <si>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</si>
  <si>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</si>
  <si>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</si>
  <si>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</si>
  <si>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</si>
  <si>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</si>
  <si>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</si>
  <si>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</si>
  <si>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</si>
  <si>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</si>
  <si>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</si>
  <si>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</si>
  <si>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</si>
  <si>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</si>
  <si>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</si>
  <si>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</si>
  <si>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</si>
  <si>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</si>
  <si>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</si>
  <si>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</si>
  <si>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</si>
  <si>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</si>
  <si>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</si>
  <si>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</si>
  <si>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</si>
  <si>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</si>
  <si>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</si>
  <si>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</si>
  <si>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</si>
  <si>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</si>
  <si>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</si>
  <si>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</si>
  <si>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</si>
  <si>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</si>
  <si>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</si>
  <si>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</si>
  <si>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</si>
  <si>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</si>
  <si>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</si>
  <si>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</si>
  <si>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</si>
  <si>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</si>
  <si>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</si>
  <si>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</si>
  <si>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</si>
  <si>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</si>
  <si>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</si>
  <si>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</si>
  <si>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</si>
  <si>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</si>
  <si>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</si>
  <si>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</si>
  <si>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</si>
  <si>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</si>
  <si>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</si>
  <si>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</si>
  <si>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</si>
  <si>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</si>
  <si>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</si>
  <si>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</si>
  <si>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</si>
  <si>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</si>
  <si>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</si>
  <si>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</si>
  <si>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</si>
  <si>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</si>
  <si>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</si>
  <si>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</si>
  <si>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</si>
  <si>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</si>
  <si>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</si>
  <si>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</si>
  <si>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</si>
  <si>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</si>
  <si>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</si>
  <si>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</si>
  <si>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</si>
  <si>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</si>
  <si>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</si>
  <si>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</si>
  <si>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</si>
  <si>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</si>
  <si>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</si>
  <si>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</si>
  <si>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</si>
  <si>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</si>
  <si>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</si>
  <si>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</si>
  <si>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</si>
  <si>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</si>
  <si>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</si>
  <si>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</si>
  <si>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</si>
  <si>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</si>
  <si>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</si>
  <si>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</si>
  <si>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</si>
  <si>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</si>
  <si>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</si>
  <si>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</si>
  <si>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</si>
  <si>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</si>
  <si>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</si>
  <si>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</si>
  <si>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</si>
  <si>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</si>
  <si>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</si>
  <si>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</si>
  <si>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</si>
  <si>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</si>
  <si>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</si>
  <si>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</si>
  <si>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</si>
  <si>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</si>
  <si>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</si>
  <si>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</si>
  <si>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</si>
  <si>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</si>
  <si>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</si>
  <si>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</si>
  <si>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</si>
  <si>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</si>
  <si>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</si>
  <si>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</si>
  <si>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</si>
  <si>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</si>
  <si>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</si>
  <si>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</si>
  <si>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</si>
  <si>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</si>
  <si>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</si>
  <si>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</si>
  <si>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</si>
  <si>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</si>
  <si>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</si>
  <si>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0.82</t>
  </si>
  <si>
    <t>▲ 0.84</t>
  </si>
  <si>
    <t>一般会計</t>
  </si>
  <si>
    <t>介護保険特別会計</t>
  </si>
  <si>
    <t>国民健康保険病院特別会計</t>
  </si>
  <si>
    <t>▲ 0.14</t>
  </si>
  <si>
    <t>国民健康保険特別会計</t>
  </si>
  <si>
    <t>簡易水道特別会計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</si>
  <si>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</si>
  <si>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</si>
  <si>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</si>
  <si>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</si>
  <si>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</si>
  <si>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</si>
  <si>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</si>
  <si>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</si>
  <si>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平取町外２町衛生施設組合</t>
    <rPh sb="0" eb="3">
      <t>ビラトリチョウ</t>
    </rPh>
    <rPh sb="3" eb="4">
      <t>ホカ</t>
    </rPh>
    <rPh sb="5" eb="6">
      <t>マチ</t>
    </rPh>
    <rPh sb="6" eb="8">
      <t>エイセイ</t>
    </rPh>
    <rPh sb="8" eb="10">
      <t>シセツ</t>
    </rPh>
    <rPh sb="10" eb="12">
      <t>クミアイ</t>
    </rPh>
    <phoneticPr fontId="2"/>
  </si>
  <si>
    <t>胆振東部日高西部衛生組合</t>
    <rPh sb="0" eb="2">
      <t>イブリ</t>
    </rPh>
    <rPh sb="2" eb="4">
      <t>トウブ</t>
    </rPh>
    <rPh sb="4" eb="6">
      <t>ヒダカ</t>
    </rPh>
    <rPh sb="6" eb="8">
      <t>セイブ</t>
    </rPh>
    <rPh sb="8" eb="10">
      <t>エイセイ</t>
    </rPh>
    <rPh sb="10" eb="12">
      <t>クミアイ</t>
    </rPh>
    <phoneticPr fontId="2"/>
  </si>
  <si>
    <t>日高西部消防組合</t>
    <rPh sb="0" eb="2">
      <t>ヒダカ</t>
    </rPh>
    <rPh sb="2" eb="4">
      <t>セイブ</t>
    </rPh>
    <rPh sb="4" eb="6">
      <t>ショウボウ</t>
    </rPh>
    <rPh sb="6" eb="8">
      <t>クミアイ</t>
    </rPh>
    <phoneticPr fontId="2"/>
  </si>
  <si>
    <t>-</t>
    <phoneticPr fontId="2"/>
  </si>
  <si>
    <t>-</t>
    <phoneticPr fontId="2"/>
  </si>
  <si>
    <t>-</t>
    <phoneticPr fontId="2"/>
  </si>
  <si>
    <t>(有)平取町畜産公社</t>
    <rPh sb="0" eb="3">
      <t>ユウ</t>
    </rPh>
    <rPh sb="3" eb="6">
      <t>ビラトリチョウ</t>
    </rPh>
    <rPh sb="6" eb="8">
      <t>チクサン</t>
    </rPh>
    <rPh sb="8" eb="10">
      <t>コウシャ</t>
    </rPh>
    <phoneticPr fontId="2"/>
  </si>
  <si>
    <t>沙流川ダム地域振興基金</t>
    <rPh sb="0" eb="2">
      <t>サル</t>
    </rPh>
    <rPh sb="2" eb="3">
      <t>ガワ</t>
    </rPh>
    <rPh sb="5" eb="7">
      <t>チイキ</t>
    </rPh>
    <rPh sb="7" eb="9">
      <t>シンコウ</t>
    </rPh>
    <rPh sb="9" eb="11">
      <t>キキン</t>
    </rPh>
    <phoneticPr fontId="2"/>
  </si>
  <si>
    <t>津川基金</t>
    <rPh sb="0" eb="2">
      <t>ツガワ</t>
    </rPh>
    <rPh sb="2" eb="4">
      <t>キキン</t>
    </rPh>
    <phoneticPr fontId="2"/>
  </si>
  <si>
    <t>ふるさと応援基金</t>
    <rPh sb="4" eb="6">
      <t>オウエン</t>
    </rPh>
    <rPh sb="6" eb="8">
      <t>キキン</t>
    </rPh>
    <phoneticPr fontId="2"/>
  </si>
  <si>
    <t>土地開発基金</t>
    <rPh sb="0" eb="2">
      <t>トチ</t>
    </rPh>
    <rPh sb="2" eb="4">
      <t>カイハツ</t>
    </rPh>
    <rPh sb="4" eb="6">
      <t>キキン</t>
    </rPh>
    <phoneticPr fontId="2"/>
  </si>
  <si>
    <t>地域雇用創出基金</t>
    <rPh sb="0" eb="2">
      <t>チイキ</t>
    </rPh>
    <rPh sb="2" eb="4">
      <t>コヨウ</t>
    </rPh>
    <rPh sb="4" eb="6">
      <t>ソウシュツ</t>
    </rPh>
    <rPh sb="6" eb="8">
      <t>キキン</t>
    </rPh>
    <phoneticPr fontId="2"/>
  </si>
  <si>
    <t>-</t>
    <phoneticPr fontId="2"/>
  </si>
  <si>
    <t>日高管内地方税滞納整理機構</t>
    <rPh sb="0" eb="2">
      <t>ヒダカ</t>
    </rPh>
    <rPh sb="2" eb="4">
      <t>カンナイ</t>
    </rPh>
    <rPh sb="4" eb="7">
      <t>チホウゼイ</t>
    </rPh>
    <rPh sb="7" eb="9">
      <t>タイノウ</t>
    </rPh>
    <rPh sb="9" eb="11">
      <t>セイリ</t>
    </rPh>
    <rPh sb="11" eb="13">
      <t>キコウ</t>
    </rPh>
    <phoneticPr fontId="2"/>
  </si>
  <si>
    <t>日高地区交通災害共済</t>
    <rPh sb="0" eb="2">
      <t>ヒダカ</t>
    </rPh>
    <rPh sb="2" eb="4">
      <t>チク</t>
    </rPh>
    <rPh sb="4" eb="6">
      <t>コウツウ</t>
    </rPh>
    <rPh sb="6" eb="8">
      <t>サイガイ</t>
    </rPh>
    <rPh sb="8" eb="10">
      <t>キョウサイ</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</si>
  <si>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</si>
  <si>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</si>
  <si>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</si>
  <si>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</si>
  <si>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</si>
  <si>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</si>
  <si>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</si>
  <si>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有形固定資産減価償却率は、類似団体を下回っておりますが、将来負担比率は上回っております。
施設の老朽化が進んでいるため、平取町公共施設等総合管理計画に基づき、施設の更新、統廃合、維持補修等を計画的に進めていく必要があります。</t>
    <rPh sb="0" eb="2">
      <t>ユウケイ</t>
    </rPh>
    <rPh sb="2" eb="4">
      <t>コテイ</t>
    </rPh>
    <rPh sb="4" eb="6">
      <t>シサン</t>
    </rPh>
    <rPh sb="6" eb="8">
      <t>ゲンカ</t>
    </rPh>
    <rPh sb="8" eb="10">
      <t>ショウキャク</t>
    </rPh>
    <rPh sb="10" eb="11">
      <t>リツ</t>
    </rPh>
    <rPh sb="13" eb="15">
      <t>ルイジ</t>
    </rPh>
    <rPh sb="15" eb="17">
      <t>ダンタイ</t>
    </rPh>
    <rPh sb="18" eb="20">
      <t>シタマワ</t>
    </rPh>
    <rPh sb="28" eb="30">
      <t>ショウライ</t>
    </rPh>
    <rPh sb="30" eb="32">
      <t>フタン</t>
    </rPh>
    <rPh sb="32" eb="34">
      <t>ヒリツ</t>
    </rPh>
    <rPh sb="35" eb="37">
      <t>ウワマワ</t>
    </rPh>
    <rPh sb="45" eb="47">
      <t>シセツ</t>
    </rPh>
    <rPh sb="48" eb="51">
      <t>ロウキュウカ</t>
    </rPh>
    <rPh sb="52" eb="53">
      <t>スス</t>
    </rPh>
    <rPh sb="60" eb="63">
      <t>ビラトリチョウ</t>
    </rPh>
    <rPh sb="63" eb="65">
      <t>コウキョウ</t>
    </rPh>
    <rPh sb="65" eb="67">
      <t>シセツ</t>
    </rPh>
    <rPh sb="67" eb="68">
      <t>トウ</t>
    </rPh>
    <rPh sb="68" eb="70">
      <t>ソウゴウ</t>
    </rPh>
    <rPh sb="70" eb="72">
      <t>カンリ</t>
    </rPh>
    <rPh sb="72" eb="74">
      <t>ケイカク</t>
    </rPh>
    <rPh sb="75" eb="76">
      <t>モト</t>
    </rPh>
    <rPh sb="79" eb="81">
      <t>シセツ</t>
    </rPh>
    <rPh sb="82" eb="84">
      <t>コウシン</t>
    </rPh>
    <rPh sb="85" eb="88">
      <t>トウハイゴウ</t>
    </rPh>
    <rPh sb="89" eb="91">
      <t>イジ</t>
    </rPh>
    <rPh sb="91" eb="93">
      <t>ホシュウ</t>
    </rPh>
    <rPh sb="93" eb="94">
      <t>トウ</t>
    </rPh>
    <rPh sb="95" eb="98">
      <t>ケイカクテキ</t>
    </rPh>
    <rPh sb="99" eb="100">
      <t>スス</t>
    </rPh>
    <rPh sb="104" eb="106">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</si>
  <si>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</si>
  <si>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</si>
  <si>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</si>
  <si>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</si>
  <si>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</si>
  <si>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</si>
  <si>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</si>
  <si>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</si>
  <si>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</si>
  <si>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将来負担比率については、町立病院改築に伴う起債の借入等により数値が算定されてますが、今後は、起債の新規発行や各事業の見直し等を行い、町財政の健全化に努めます。
実質公債費比率については、過去の事業に係る地方債の償還終了等により比率は改善されており、類似団体を下回っている。</t>
    <rPh sb="0" eb="2">
      <t>ショウライ</t>
    </rPh>
    <rPh sb="2" eb="4">
      <t>フタン</t>
    </rPh>
    <rPh sb="4" eb="6">
      <t>ヒリツ</t>
    </rPh>
    <rPh sb="12" eb="14">
      <t>チョウリツ</t>
    </rPh>
    <rPh sb="14" eb="16">
      <t>ビョウイン</t>
    </rPh>
    <rPh sb="16" eb="18">
      <t>カイチク</t>
    </rPh>
    <rPh sb="19" eb="20">
      <t>トモナ</t>
    </rPh>
    <rPh sb="21" eb="23">
      <t>キサイ</t>
    </rPh>
    <rPh sb="24" eb="26">
      <t>カリイレ</t>
    </rPh>
    <rPh sb="26" eb="27">
      <t>トウ</t>
    </rPh>
    <rPh sb="30" eb="32">
      <t>スウチ</t>
    </rPh>
    <rPh sb="33" eb="35">
      <t>サンテイ</t>
    </rPh>
    <rPh sb="42" eb="44">
      <t>コンゴ</t>
    </rPh>
    <rPh sb="46" eb="48">
      <t>キサイ</t>
    </rPh>
    <rPh sb="49" eb="51">
      <t>シンキ</t>
    </rPh>
    <rPh sb="51" eb="53">
      <t>ハッコウ</t>
    </rPh>
    <rPh sb="54" eb="55">
      <t>カク</t>
    </rPh>
    <rPh sb="55" eb="57">
      <t>ジギョウ</t>
    </rPh>
    <rPh sb="58" eb="60">
      <t>ミナオ</t>
    </rPh>
    <rPh sb="61" eb="62">
      <t>トウ</t>
    </rPh>
    <rPh sb="63" eb="64">
      <t>オコナ</t>
    </rPh>
    <rPh sb="66" eb="67">
      <t>マチ</t>
    </rPh>
    <rPh sb="67" eb="69">
      <t>ザイセイ</t>
    </rPh>
    <rPh sb="70" eb="73">
      <t>ケンゼンカ</t>
    </rPh>
    <rPh sb="74" eb="75">
      <t>ツト</t>
    </rPh>
    <rPh sb="80" eb="82">
      <t>ジッシツ</t>
    </rPh>
    <rPh sb="82" eb="85">
      <t>コウサイヒ</t>
    </rPh>
    <rPh sb="85" eb="87">
      <t>ヒリツ</t>
    </rPh>
    <rPh sb="93" eb="95">
      <t>カコ</t>
    </rPh>
    <rPh sb="96" eb="98">
      <t>ジギョウ</t>
    </rPh>
    <rPh sb="99" eb="100">
      <t>カカ</t>
    </rPh>
    <rPh sb="101" eb="103">
      <t>チホウ</t>
    </rPh>
    <rPh sb="103" eb="104">
      <t>サイ</t>
    </rPh>
    <rPh sb="105" eb="107">
      <t>ショウカン</t>
    </rPh>
    <rPh sb="107" eb="109">
      <t>シュウリョウ</t>
    </rPh>
    <rPh sb="109" eb="110">
      <t>トウ</t>
    </rPh>
    <rPh sb="113" eb="115">
      <t>ヒリツ</t>
    </rPh>
    <rPh sb="116" eb="118">
      <t>カイゼン</t>
    </rPh>
    <rPh sb="124" eb="126">
      <t>ルイジ</t>
    </rPh>
    <rPh sb="126" eb="128">
      <t>ダンタイ</t>
    </rPh>
    <rPh sb="129" eb="131">
      <t>シタマワ</t>
    </rPh>
    <phoneticPr fontId="5"/>
  </si>
  <si>
    <t>将来負担比率</t>
    <phoneticPr fontId="5"/>
  </si>
  <si>
    <t>実質公債費比率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</si>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</sst>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175675</c:v>
                </c:pt>
                <c:pt idx="1">
                  <c:v>162193</c:v>
                </c:pt>
                <c:pt idx="2">
                  <c:v>168868</c:v>
                </c:pt>
                <c:pt idx="3">
                  <c:v>202870</c:v>
                </c:pt>
                <c:pt idx="4">
                  <c:v>167497</c:v>
                </c:pt>
              </c:numCache>
            </c:numRef>
          </c:val>
          <c:smooth val="0"/>
          <c:extLst xmlns:c16r2="http://schemas.microsoft.com/office/drawing/2015/06/chart">
            <c:ext xmlns:c16="http://schemas.microsoft.com/office/drawing/2014/chart" uri="{C3380CC4-5D6E-409C-BE32-E72D297353CC}">
              <c16:uniqueId val="{00000000-25E2-4C31-A985-A5AE09D97DB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399355</c:v>
                </c:pt>
                <c:pt idx="1">
                  <c:v>231705</c:v>
                </c:pt>
                <c:pt idx="2">
                  <c:v>353195</c:v>
                </c:pt>
                <c:pt idx="3">
                  <c:v>488684</c:v>
                </c:pt>
                <c:pt idx="4">
                  <c:v>336452</c:v>
                </c:pt>
              </c:numCache>
            </c:numRef>
          </c:val>
          <c:smooth val="0"/>
          <c:extLst xmlns:c16r2="http://schemas.microsoft.com/office/drawing/2015/06/chart">
            <c:ext xmlns:c16="http://schemas.microsoft.com/office/drawing/2014/chart" uri="{C3380CC4-5D6E-409C-BE32-E72D297353CC}">
              <c16:uniqueId val="{00000001-25E2-4C31-A985-A5AE09D97DBE}"/>
            </c:ext>
          </c:extLst>
        </c:ser>
        <c:dLbls>
          <c:showLegendKey val="0"/>
          <c:showVal val="0"/>
          <c:showCatName val="0"/>
          <c:showSerName val="0"/>
          <c:showPercent val="0"/>
          <c:showBubbleSize val="0"/>
        </c:dLbls>
        <c:marker val="1"/>
        <c:smooth val="0"/>
        <c:axId val="417652272"/>
        <c:axId val="417654232"/>
      </c:lineChart>
      <c:catAx>
        <c:axId val="4176522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7654232"/>
        <c:crosses val="autoZero"/>
        <c:auto val="1"/>
        <c:lblAlgn val="ctr"/>
        <c:lblOffset val="100"/>
        <c:tickLblSkip val="1"/>
        <c:tickMarkSkip val="1"/>
        <c:noMultiLvlLbl val="0"/>
      </c:catAx>
      <c:valAx>
        <c:axId val="417654232"/>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76522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2.04</c:v>
                </c:pt>
                <c:pt idx="1">
                  <c:v>1.82</c:v>
                </c:pt>
                <c:pt idx="2">
                  <c:v>2.02</c:v>
                </c:pt>
                <c:pt idx="3">
                  <c:v>2.56</c:v>
                </c:pt>
                <c:pt idx="4">
                  <c:v>1.64</c:v>
                </c:pt>
              </c:numCache>
            </c:numRef>
          </c:val>
          <c:extLst xmlns:c16r2="http://schemas.microsoft.com/office/drawing/2015/06/chart">
            <c:ext xmlns:c16="http://schemas.microsoft.com/office/drawing/2014/chart" uri="{C3380CC4-5D6E-409C-BE32-E72D297353CC}">
              <c16:uniqueId val="{00000000-7DE2-4614-8589-64AFEED5E21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26.86</c:v>
                </c:pt>
                <c:pt idx="1">
                  <c:v>28.77</c:v>
                </c:pt>
                <c:pt idx="2">
                  <c:v>29.75</c:v>
                </c:pt>
                <c:pt idx="3">
                  <c:v>30.8</c:v>
                </c:pt>
                <c:pt idx="4">
                  <c:v>31.12</c:v>
                </c:pt>
              </c:numCache>
            </c:numRef>
          </c:val>
          <c:extLst xmlns:c16r2="http://schemas.microsoft.com/office/drawing/2015/06/chart">
            <c:ext xmlns:c16="http://schemas.microsoft.com/office/drawing/2014/chart" uri="{C3380CC4-5D6E-409C-BE32-E72D297353CC}">
              <c16:uniqueId val="{00000001-7DE2-4614-8589-64AFEED5E21E}"/>
            </c:ext>
          </c:extLst>
        </c:ser>
        <c:dLbls>
          <c:showLegendKey val="0"/>
          <c:showVal val="0"/>
          <c:showCatName val="0"/>
          <c:showSerName val="0"/>
          <c:showPercent val="0"/>
          <c:showBubbleSize val="0"/>
        </c:dLbls>
        <c:gapWidth val="250"/>
        <c:overlap val="100"/>
        <c:axId val="417658544"/>
        <c:axId val="4176593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-0.82</c:v>
                </c:pt>
                <c:pt idx="1">
                  <c:v>2.12</c:v>
                </c:pt>
                <c:pt idx="2">
                  <c:v>0.22</c:v>
                </c:pt>
                <c:pt idx="3">
                  <c:v>0.55000000000000004</c:v>
                </c:pt>
                <c:pt idx="4">
                  <c:v>-0.84</c:v>
                </c:pt>
              </c:numCache>
            </c:numRef>
          </c:val>
          <c:smooth val="0"/>
          <c:extLst xmlns:c16r2="http://schemas.microsoft.com/office/drawing/2015/06/chart">
            <c:ext xmlns:c16="http://schemas.microsoft.com/office/drawing/2014/chart" uri="{C3380CC4-5D6E-409C-BE32-E72D297353CC}">
              <c16:uniqueId val="{00000002-7DE2-4614-8589-64AFEED5E21E}"/>
            </c:ext>
          </c:extLst>
        </c:ser>
        <c:dLbls>
          <c:showLegendKey val="0"/>
          <c:showVal val="0"/>
          <c:showCatName val="0"/>
          <c:showSerName val="0"/>
          <c:showPercent val="0"/>
          <c:showBubbleSize val="0"/>
        </c:dLbls>
        <c:marker val="1"/>
        <c:smooth val="0"/>
        <c:axId val="417658544"/>
        <c:axId val="417659328"/>
      </c:lineChart>
      <c:catAx>
        <c:axId val="417658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7659328"/>
        <c:crosses val="autoZero"/>
        <c:auto val="1"/>
        <c:lblAlgn val="ctr"/>
        <c:lblOffset val="100"/>
        <c:tickLblSkip val="1"/>
        <c:tickMarkSkip val="1"/>
        <c:noMultiLvlLbl val="0"/>
      </c:catAx>
      <c:valAx>
        <c:axId val="417659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7658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49F7-4295-83A2-7D7B310A4CF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9F7-4295-83A2-7D7B310A4CF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49F7-4295-83A2-7D7B310A4CF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49F7-4295-83A2-7D7B310A4CF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49F7-4295-83A2-7D7B310A4CFA}"/>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0.03</c:v>
                </c:pt>
                <c:pt idx="2">
                  <c:v>#N/A</c:v>
                </c:pt>
                <c:pt idx="3">
                  <c:v>0</c:v>
                </c:pt>
                <c:pt idx="4">
                  <c:v>#N/A</c:v>
                </c:pt>
                <c:pt idx="5">
                  <c:v>0.01</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5-49F7-4295-83A2-7D7B310A4CF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0.87</c:v>
                </c:pt>
                <c:pt idx="2">
                  <c:v>#N/A</c:v>
                </c:pt>
                <c:pt idx="3">
                  <c:v>0.2</c:v>
                </c:pt>
                <c:pt idx="4">
                  <c:v>#N/A</c:v>
                </c:pt>
                <c:pt idx="5">
                  <c:v>0.03</c:v>
                </c:pt>
                <c:pt idx="6">
                  <c:v>#N/A</c:v>
                </c:pt>
                <c:pt idx="7">
                  <c:v>0.05</c:v>
                </c:pt>
                <c:pt idx="8">
                  <c:v>#N/A</c:v>
                </c:pt>
                <c:pt idx="9">
                  <c:v>0.11</c:v>
                </c:pt>
              </c:numCache>
            </c:numRef>
          </c:val>
          <c:extLst xmlns:c16r2="http://schemas.microsoft.com/office/drawing/2015/06/chart">
            <c:ext xmlns:c16="http://schemas.microsoft.com/office/drawing/2014/chart" uri="{C3380CC4-5D6E-409C-BE32-E72D297353CC}">
              <c16:uniqueId val="{00000006-49F7-4295-83A2-7D7B310A4CFA}"/>
            </c:ext>
          </c:extLst>
        </c:ser>
        <c:ser>
          <c:idx val="7"/>
          <c:order val="7"/>
          <c:tx>
            <c:strRef>
              <c:f>データシート!$A$34</c:f>
              <c:strCache>
                <c:ptCount val="1"/>
                <c:pt idx="0">
                  <c:v>国民健康保険病院特別会計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0.04</c:v>
                </c:pt>
                <c:pt idx="2">
                  <c:v>#N/A</c:v>
                </c:pt>
                <c:pt idx="3">
                  <c:v>0.31</c:v>
                </c:pt>
                <c:pt idx="4">
                  <c:v>#N/A</c:v>
                </c:pt>
                <c:pt idx="5">
                  <c:v>0.47</c:v>
                </c:pt>
                <c:pt idx="6">
                  <c:v>0.14000000000000001</c:v>
                </c:pt>
                <c:pt idx="7">
                  <c:v>#N/A</c:v>
                </c:pt>
                <c:pt idx="8">
                  <c:v>#N/A</c:v>
                </c:pt>
                <c:pt idx="9">
                  <c:v>0.16</c:v>
                </c:pt>
              </c:numCache>
            </c:numRef>
          </c:val>
          <c:extLst xmlns:c16r2="http://schemas.microsoft.com/office/drawing/2015/06/chart">
            <c:ext xmlns:c16="http://schemas.microsoft.com/office/drawing/2014/chart" uri="{C3380CC4-5D6E-409C-BE32-E72D297353CC}">
              <c16:uniqueId val="{00000007-49F7-4295-83A2-7D7B310A4CFA}"/>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0.57999999999999996</c:v>
                </c:pt>
                <c:pt idx="2">
                  <c:v>#N/A</c:v>
                </c:pt>
                <c:pt idx="3">
                  <c:v>0.56000000000000005</c:v>
                </c:pt>
                <c:pt idx="4">
                  <c:v>#N/A</c:v>
                </c:pt>
                <c:pt idx="5">
                  <c:v>0.44</c:v>
                </c:pt>
                <c:pt idx="6">
                  <c:v>#N/A</c:v>
                </c:pt>
                <c:pt idx="7">
                  <c:v>0.39</c:v>
                </c:pt>
                <c:pt idx="8">
                  <c:v>#N/A</c:v>
                </c:pt>
                <c:pt idx="9">
                  <c:v>0.63</c:v>
                </c:pt>
              </c:numCache>
            </c:numRef>
          </c:val>
          <c:extLst xmlns:c16r2="http://schemas.microsoft.com/office/drawing/2015/06/chart">
            <c:ext xmlns:c16="http://schemas.microsoft.com/office/drawing/2014/chart" uri="{C3380CC4-5D6E-409C-BE32-E72D297353CC}">
              <c16:uniqueId val="{00000008-49F7-4295-83A2-7D7B310A4CF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2.04</c:v>
                </c:pt>
                <c:pt idx="2">
                  <c:v>#N/A</c:v>
                </c:pt>
                <c:pt idx="3">
                  <c:v>1.82</c:v>
                </c:pt>
                <c:pt idx="4">
                  <c:v>#N/A</c:v>
                </c:pt>
                <c:pt idx="5">
                  <c:v>2.0099999999999998</c:v>
                </c:pt>
                <c:pt idx="6">
                  <c:v>#N/A</c:v>
                </c:pt>
                <c:pt idx="7">
                  <c:v>2.5499999999999998</c:v>
                </c:pt>
                <c:pt idx="8">
                  <c:v>#N/A</c:v>
                </c:pt>
                <c:pt idx="9">
                  <c:v>1.64</c:v>
                </c:pt>
              </c:numCache>
            </c:numRef>
          </c:val>
          <c:extLst xmlns:c16r2="http://schemas.microsoft.com/office/drawing/2015/06/chart">
            <c:ext xmlns:c16="http://schemas.microsoft.com/office/drawing/2014/chart" uri="{C3380CC4-5D6E-409C-BE32-E72D297353CC}">
              <c16:uniqueId val="{00000009-49F7-4295-83A2-7D7B310A4CFA}"/>
            </c:ext>
          </c:extLst>
        </c:ser>
        <c:dLbls>
          <c:showLegendKey val="0"/>
          <c:showVal val="0"/>
          <c:showCatName val="0"/>
          <c:showSerName val="0"/>
          <c:showPercent val="0"/>
          <c:showBubbleSize val="0"/>
        </c:dLbls>
        <c:gapWidth val="150"/>
        <c:overlap val="100"/>
        <c:axId val="417657760"/>
        <c:axId val="417657368"/>
      </c:barChart>
      <c:catAx>
        <c:axId val="417657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7657368"/>
        <c:crosses val="autoZero"/>
        <c:auto val="1"/>
        <c:lblAlgn val="ctr"/>
        <c:lblOffset val="100"/>
        <c:tickLblSkip val="1"/>
        <c:tickMarkSkip val="1"/>
        <c:noMultiLvlLbl val="0"/>
      </c:catAx>
      <c:valAx>
        <c:axId val="417657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76577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665</c:v>
                </c:pt>
                <c:pt idx="5">
                  <c:v>626</c:v>
                </c:pt>
                <c:pt idx="8">
                  <c:v>559</c:v>
                </c:pt>
                <c:pt idx="11">
                  <c:v>522</c:v>
                </c:pt>
                <c:pt idx="14">
                  <c:v>569</c:v>
                </c:pt>
              </c:numCache>
            </c:numRef>
          </c:val>
          <c:extLst xmlns:c16r2="http://schemas.microsoft.com/office/drawing/2015/06/chart">
            <c:ext xmlns:c16="http://schemas.microsoft.com/office/drawing/2014/chart" uri="{C3380CC4-5D6E-409C-BE32-E72D297353CC}">
              <c16:uniqueId val="{00000000-AFB7-4231-80F4-E852D0BA903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1</c:v>
                </c:pt>
                <c:pt idx="9">
                  <c:v>1</c:v>
                </c:pt>
                <c:pt idx="12">
                  <c:v>0</c:v>
                </c:pt>
              </c:numCache>
            </c:numRef>
          </c:val>
          <c:extLst xmlns:c16r2="http://schemas.microsoft.com/office/drawing/2015/06/chart">
            <c:ext xmlns:c16="http://schemas.microsoft.com/office/drawing/2014/chart" uri="{C3380CC4-5D6E-409C-BE32-E72D297353CC}">
              <c16:uniqueId val="{00000001-AFB7-4231-80F4-E852D0BA903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12</c:v>
                </c:pt>
                <c:pt idx="3">
                  <c:v>27</c:v>
                </c:pt>
                <c:pt idx="6">
                  <c:v>24</c:v>
                </c:pt>
                <c:pt idx="9">
                  <c:v>19</c:v>
                </c:pt>
                <c:pt idx="12">
                  <c:v>20</c:v>
                </c:pt>
              </c:numCache>
            </c:numRef>
          </c:val>
          <c:extLst xmlns:c16r2="http://schemas.microsoft.com/office/drawing/2015/06/chart">
            <c:ext xmlns:c16="http://schemas.microsoft.com/office/drawing/2014/chart" uri="{C3380CC4-5D6E-409C-BE32-E72D297353CC}">
              <c16:uniqueId val="{00000002-AFB7-4231-80F4-E852D0BA903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20</c:v>
                </c:pt>
                <c:pt idx="3">
                  <c:v>18</c:v>
                </c:pt>
                <c:pt idx="6">
                  <c:v>13</c:v>
                </c:pt>
                <c:pt idx="9">
                  <c:v>7</c:v>
                </c:pt>
                <c:pt idx="12">
                  <c:v>8</c:v>
                </c:pt>
              </c:numCache>
            </c:numRef>
          </c:val>
          <c:extLst xmlns:c16r2="http://schemas.microsoft.com/office/drawing/2015/06/chart">
            <c:ext xmlns:c16="http://schemas.microsoft.com/office/drawing/2014/chart" uri="{C3380CC4-5D6E-409C-BE32-E72D297353CC}">
              <c16:uniqueId val="{00000003-AFB7-4231-80F4-E852D0BA903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56</c:v>
                </c:pt>
                <c:pt idx="3">
                  <c:v>62</c:v>
                </c:pt>
                <c:pt idx="6">
                  <c:v>62</c:v>
                </c:pt>
                <c:pt idx="9">
                  <c:v>63</c:v>
                </c:pt>
                <c:pt idx="12">
                  <c:v>63</c:v>
                </c:pt>
              </c:numCache>
            </c:numRef>
          </c:val>
          <c:extLst xmlns:c16r2="http://schemas.microsoft.com/office/drawing/2015/06/chart">
            <c:ext xmlns:c16="http://schemas.microsoft.com/office/drawing/2014/chart" uri="{C3380CC4-5D6E-409C-BE32-E72D297353CC}">
              <c16:uniqueId val="{00000004-AFB7-4231-80F4-E852D0BA903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FB7-4231-80F4-E852D0BA903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FB7-4231-80F4-E852D0BA903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780</c:v>
                </c:pt>
                <c:pt idx="3">
                  <c:v>652</c:v>
                </c:pt>
                <c:pt idx="6">
                  <c:v>590</c:v>
                </c:pt>
                <c:pt idx="9">
                  <c:v>552</c:v>
                </c:pt>
                <c:pt idx="12">
                  <c:v>615</c:v>
                </c:pt>
              </c:numCache>
            </c:numRef>
          </c:val>
          <c:extLst xmlns:c16r2="http://schemas.microsoft.com/office/drawing/2015/06/chart">
            <c:ext xmlns:c16="http://schemas.microsoft.com/office/drawing/2014/chart" uri="{C3380CC4-5D6E-409C-BE32-E72D297353CC}">
              <c16:uniqueId val="{00000007-AFB7-4231-80F4-E852D0BA9031}"/>
            </c:ext>
          </c:extLst>
        </c:ser>
        <c:dLbls>
          <c:showLegendKey val="0"/>
          <c:showVal val="0"/>
          <c:showCatName val="0"/>
          <c:showSerName val="0"/>
          <c:showPercent val="0"/>
          <c:showBubbleSize val="0"/>
        </c:dLbls>
        <c:gapWidth val="100"/>
        <c:overlap val="100"/>
        <c:axId val="423729656"/>
        <c:axId val="4237280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203</c:v>
                </c:pt>
                <c:pt idx="2">
                  <c:v>#N/A</c:v>
                </c:pt>
                <c:pt idx="3">
                  <c:v>#N/A</c:v>
                </c:pt>
                <c:pt idx="4">
                  <c:v>133</c:v>
                </c:pt>
                <c:pt idx="5">
                  <c:v>#N/A</c:v>
                </c:pt>
                <c:pt idx="6">
                  <c:v>#N/A</c:v>
                </c:pt>
                <c:pt idx="7">
                  <c:v>131</c:v>
                </c:pt>
                <c:pt idx="8">
                  <c:v>#N/A</c:v>
                </c:pt>
                <c:pt idx="9">
                  <c:v>#N/A</c:v>
                </c:pt>
                <c:pt idx="10">
                  <c:v>120</c:v>
                </c:pt>
                <c:pt idx="11">
                  <c:v>#N/A</c:v>
                </c:pt>
                <c:pt idx="12">
                  <c:v>#N/A</c:v>
                </c:pt>
                <c:pt idx="13">
                  <c:v>137</c:v>
                </c:pt>
                <c:pt idx="14">
                  <c:v>#N/A</c:v>
                </c:pt>
              </c:numCache>
            </c:numRef>
          </c:val>
          <c:smooth val="0"/>
          <c:extLst xmlns:c16r2="http://schemas.microsoft.com/office/drawing/2015/06/chart">
            <c:ext xmlns:c16="http://schemas.microsoft.com/office/drawing/2014/chart" uri="{C3380CC4-5D6E-409C-BE32-E72D297353CC}">
              <c16:uniqueId val="{00000008-AFB7-4231-80F4-E852D0BA9031}"/>
            </c:ext>
          </c:extLst>
        </c:ser>
        <c:dLbls>
          <c:showLegendKey val="0"/>
          <c:showVal val="0"/>
          <c:showCatName val="0"/>
          <c:showSerName val="0"/>
          <c:showPercent val="0"/>
          <c:showBubbleSize val="0"/>
        </c:dLbls>
        <c:marker val="1"/>
        <c:smooth val="0"/>
        <c:axId val="423729656"/>
        <c:axId val="423728088"/>
      </c:lineChart>
      <c:catAx>
        <c:axId val="423729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3728088"/>
        <c:crosses val="autoZero"/>
        <c:auto val="1"/>
        <c:lblAlgn val="ctr"/>
        <c:lblOffset val="100"/>
        <c:tickLblSkip val="1"/>
        <c:tickMarkSkip val="1"/>
        <c:noMultiLvlLbl val="0"/>
      </c:catAx>
      <c:valAx>
        <c:axId val="423728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3729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5197</c:v>
                </c:pt>
                <c:pt idx="5">
                  <c:v>5237</c:v>
                </c:pt>
                <c:pt idx="8">
                  <c:v>5576</c:v>
                </c:pt>
                <c:pt idx="11">
                  <c:v>6355</c:v>
                </c:pt>
                <c:pt idx="14">
                  <c:v>7211</c:v>
                </c:pt>
              </c:numCache>
            </c:numRef>
          </c:val>
          <c:extLst xmlns:c16r2="http://schemas.microsoft.com/office/drawing/2015/06/chart">
            <c:ext xmlns:c16="http://schemas.microsoft.com/office/drawing/2014/chart" uri="{C3380CC4-5D6E-409C-BE32-E72D297353CC}">
              <c16:uniqueId val="{00000000-EBE2-4932-9227-C54CF99ABAD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486</c:v>
                </c:pt>
                <c:pt idx="5">
                  <c:v>457</c:v>
                </c:pt>
                <c:pt idx="8">
                  <c:v>364</c:v>
                </c:pt>
                <c:pt idx="11">
                  <c:v>355</c:v>
                </c:pt>
                <c:pt idx="14">
                  <c:v>312</c:v>
                </c:pt>
              </c:numCache>
            </c:numRef>
          </c:val>
          <c:extLst xmlns:c16r2="http://schemas.microsoft.com/office/drawing/2015/06/chart">
            <c:ext xmlns:c16="http://schemas.microsoft.com/office/drawing/2014/chart" uri="{C3380CC4-5D6E-409C-BE32-E72D297353CC}">
              <c16:uniqueId val="{00000001-EBE2-4932-9227-C54CF99ABAD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2682</c:v>
                </c:pt>
                <c:pt idx="5">
                  <c:v>2789</c:v>
                </c:pt>
                <c:pt idx="8">
                  <c:v>2740</c:v>
                </c:pt>
                <c:pt idx="11">
                  <c:v>2652</c:v>
                </c:pt>
                <c:pt idx="14">
                  <c:v>2507</c:v>
                </c:pt>
              </c:numCache>
            </c:numRef>
          </c:val>
          <c:extLst xmlns:c16r2="http://schemas.microsoft.com/office/drawing/2015/06/chart">
            <c:ext xmlns:c16="http://schemas.microsoft.com/office/drawing/2014/chart" uri="{C3380CC4-5D6E-409C-BE32-E72D297353CC}">
              <c16:uniqueId val="{00000002-EBE2-4932-9227-C54CF99ABAD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BE2-4932-9227-C54CF99ABAD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BE2-4932-9227-C54CF99ABAD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BE2-4932-9227-C54CF99ABAD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998</c:v>
                </c:pt>
                <c:pt idx="3">
                  <c:v>918</c:v>
                </c:pt>
                <c:pt idx="6">
                  <c:v>913</c:v>
                </c:pt>
                <c:pt idx="9">
                  <c:v>877</c:v>
                </c:pt>
                <c:pt idx="12">
                  <c:v>902</c:v>
                </c:pt>
              </c:numCache>
            </c:numRef>
          </c:val>
          <c:extLst xmlns:c16r2="http://schemas.microsoft.com/office/drawing/2015/06/chart">
            <c:ext xmlns:c16="http://schemas.microsoft.com/office/drawing/2014/chart" uri="{C3380CC4-5D6E-409C-BE32-E72D297353CC}">
              <c16:uniqueId val="{00000006-EBE2-4932-9227-C54CF99ABAD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84</c:v>
                </c:pt>
                <c:pt idx="3">
                  <c:v>66</c:v>
                </c:pt>
                <c:pt idx="6">
                  <c:v>54</c:v>
                </c:pt>
                <c:pt idx="9">
                  <c:v>110</c:v>
                </c:pt>
                <c:pt idx="12">
                  <c:v>172</c:v>
                </c:pt>
              </c:numCache>
            </c:numRef>
          </c:val>
          <c:extLst xmlns:c16r2="http://schemas.microsoft.com/office/drawing/2015/06/chart">
            <c:ext xmlns:c16="http://schemas.microsoft.com/office/drawing/2014/chart" uri="{C3380CC4-5D6E-409C-BE32-E72D297353CC}">
              <c16:uniqueId val="{00000007-EBE2-4932-9227-C54CF99ABAD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596</c:v>
                </c:pt>
                <c:pt idx="3">
                  <c:v>649</c:v>
                </c:pt>
                <c:pt idx="6">
                  <c:v>835</c:v>
                </c:pt>
                <c:pt idx="9">
                  <c:v>1414</c:v>
                </c:pt>
                <c:pt idx="12">
                  <c:v>2314</c:v>
                </c:pt>
              </c:numCache>
            </c:numRef>
          </c:val>
          <c:extLst xmlns:c16r2="http://schemas.microsoft.com/office/drawing/2015/06/chart">
            <c:ext xmlns:c16="http://schemas.microsoft.com/office/drawing/2014/chart" uri="{C3380CC4-5D6E-409C-BE32-E72D297353CC}">
              <c16:uniqueId val="{00000008-EBE2-4932-9227-C54CF99ABAD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24</c:v>
                </c:pt>
                <c:pt idx="3">
                  <c:v>66</c:v>
                </c:pt>
                <c:pt idx="6">
                  <c:v>52</c:v>
                </c:pt>
                <c:pt idx="9">
                  <c:v>37</c:v>
                </c:pt>
                <c:pt idx="12">
                  <c:v>17</c:v>
                </c:pt>
              </c:numCache>
            </c:numRef>
          </c:val>
          <c:extLst xmlns:c16r2="http://schemas.microsoft.com/office/drawing/2015/06/chart">
            <c:ext xmlns:c16="http://schemas.microsoft.com/office/drawing/2014/chart" uri="{C3380CC4-5D6E-409C-BE32-E72D297353CC}">
              <c16:uniqueId val="{00000009-EBE2-4932-9227-C54CF99ABAD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6252</c:v>
                </c:pt>
                <c:pt idx="3">
                  <c:v>6100</c:v>
                </c:pt>
                <c:pt idx="6">
                  <c:v>6609</c:v>
                </c:pt>
                <c:pt idx="9">
                  <c:v>7343</c:v>
                </c:pt>
                <c:pt idx="12">
                  <c:v>7704</c:v>
                </c:pt>
              </c:numCache>
            </c:numRef>
          </c:val>
          <c:extLst xmlns:c16r2="http://schemas.microsoft.com/office/drawing/2015/06/chart">
            <c:ext xmlns:c16="http://schemas.microsoft.com/office/drawing/2014/chart" uri="{C3380CC4-5D6E-409C-BE32-E72D297353CC}">
              <c16:uniqueId val="{0000000A-EBE2-4932-9227-C54CF99ABAD4}"/>
            </c:ext>
          </c:extLst>
        </c:ser>
        <c:dLbls>
          <c:showLegendKey val="0"/>
          <c:showVal val="0"/>
          <c:showCatName val="0"/>
          <c:showSerName val="0"/>
          <c:showPercent val="0"/>
          <c:showBubbleSize val="0"/>
        </c:dLbls>
        <c:gapWidth val="100"/>
        <c:overlap val="100"/>
        <c:axId val="423737888"/>
        <c:axId val="4237300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419</c:v>
                </c:pt>
                <c:pt idx="11">
                  <c:v>#N/A</c:v>
                </c:pt>
                <c:pt idx="12">
                  <c:v>#N/A</c:v>
                </c:pt>
                <c:pt idx="13">
                  <c:v>1079</c:v>
                </c:pt>
                <c:pt idx="14">
                  <c:v>#N/A</c:v>
                </c:pt>
              </c:numCache>
            </c:numRef>
          </c:val>
          <c:smooth val="0"/>
          <c:extLst xmlns:c16r2="http://schemas.microsoft.com/office/drawing/2015/06/chart">
            <c:ext xmlns:c16="http://schemas.microsoft.com/office/drawing/2014/chart" uri="{C3380CC4-5D6E-409C-BE32-E72D297353CC}">
              <c16:uniqueId val="{0000000B-EBE2-4932-9227-C54CF99ABAD4}"/>
            </c:ext>
          </c:extLst>
        </c:ser>
        <c:dLbls>
          <c:showLegendKey val="0"/>
          <c:showVal val="0"/>
          <c:showCatName val="0"/>
          <c:showSerName val="0"/>
          <c:showPercent val="0"/>
          <c:showBubbleSize val="0"/>
        </c:dLbls>
        <c:marker val="1"/>
        <c:smooth val="0"/>
        <c:axId val="423737888"/>
        <c:axId val="423730048"/>
      </c:lineChart>
      <c:catAx>
        <c:axId val="423737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3730048"/>
        <c:crosses val="autoZero"/>
        <c:auto val="1"/>
        <c:lblAlgn val="ctr"/>
        <c:lblOffset val="100"/>
        <c:tickLblSkip val="1"/>
        <c:tickMarkSkip val="1"/>
        <c:noMultiLvlLbl val="0"/>
      </c:catAx>
      <c:valAx>
        <c:axId val="423730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3737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1038</c:v>
                </c:pt>
                <c:pt idx="1">
                  <c:v>1040</c:v>
                </c:pt>
                <c:pt idx="2">
                  <c:v>1043</c:v>
                </c:pt>
              </c:numCache>
            </c:numRef>
          </c:val>
          <c:extLst xmlns:c16r2="http://schemas.microsoft.com/office/drawing/2015/06/chart">
            <c:ext xmlns:c16="http://schemas.microsoft.com/office/drawing/2014/chart" uri="{C3380CC4-5D6E-409C-BE32-E72D297353CC}">
              <c16:uniqueId val="{00000000-B1A3-4B5E-A240-EF24EC82EFE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76</c:v>
                </c:pt>
                <c:pt idx="1">
                  <c:v>76</c:v>
                </c:pt>
                <c:pt idx="2">
                  <c:v>76</c:v>
                </c:pt>
              </c:numCache>
            </c:numRef>
          </c:val>
          <c:extLst xmlns:c16r2="http://schemas.microsoft.com/office/drawing/2015/06/chart">
            <c:ext xmlns:c16="http://schemas.microsoft.com/office/drawing/2014/chart" uri="{C3380CC4-5D6E-409C-BE32-E72D297353CC}">
              <c16:uniqueId val="{00000001-B1A3-4B5E-A240-EF24EC82EFE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1552</c:v>
                </c:pt>
                <c:pt idx="1">
                  <c:v>1476</c:v>
                </c:pt>
                <c:pt idx="2">
                  <c:v>1313</c:v>
                </c:pt>
              </c:numCache>
            </c:numRef>
          </c:val>
          <c:extLst xmlns:c16r2="http://schemas.microsoft.com/office/drawing/2015/06/chart">
            <c:ext xmlns:c16="http://schemas.microsoft.com/office/drawing/2014/chart" uri="{C3380CC4-5D6E-409C-BE32-E72D297353CC}">
              <c16:uniqueId val="{00000002-B1A3-4B5E-A240-EF24EC82EFE9}"/>
            </c:ext>
          </c:extLst>
        </c:ser>
        <c:dLbls>
          <c:showLegendKey val="0"/>
          <c:showVal val="0"/>
          <c:showCatName val="0"/>
          <c:showSerName val="0"/>
          <c:showPercent val="0"/>
          <c:showBubbleSize val="0"/>
        </c:dLbls>
        <c:gapWidth val="120"/>
        <c:overlap val="100"/>
        <c:axId val="423730440"/>
        <c:axId val="423735928"/>
      </c:barChart>
      <c:catAx>
        <c:axId val="423730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23735928"/>
        <c:crosses val="autoZero"/>
        <c:auto val="1"/>
        <c:lblAlgn val="ctr"/>
        <c:lblOffset val="100"/>
        <c:tickLblSkip val="1"/>
        <c:tickMarkSkip val="1"/>
        <c:noMultiLvlLbl val="0"/>
      </c:catAx>
      <c:valAx>
        <c:axId val="4237359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23730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094-40D9-AA95-26A85DCA3216}"/>
                </c:ext>
                <c:ext xmlns:c15="http://schemas.microsoft.com/office/drawing/2012/chart" uri="{CE6537A1-D6FC-4f65-9D91-7224C49458BB}">
                  <c15:dlblFieldTable>
                    <c15:dlblFTEntry>
                      <c15:txfldGUID>{065DEDB1-D5CD-4BB5-BE3B-D1D0C3201532}</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094-40D9-AA95-26A85DCA3216}"/>
                </c:ext>
                <c:ext xmlns:c15="http://schemas.microsoft.com/office/drawing/2012/chart" uri="{CE6537A1-D6FC-4f65-9D91-7224C49458BB}">
                  <c15:dlblFieldTable>
                    <c15:dlblFTEntry>
                      <c15:txfldGUID>{75FE1FD3-E944-4606-80B1-A121150F2450}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094-40D9-AA95-26A85DCA3216}"/>
                </c:ext>
                <c:ext xmlns:c15="http://schemas.microsoft.com/office/drawing/2012/chart" uri="{CE6537A1-D6FC-4f65-9D91-7224C49458BB}">
                  <c15:dlblFieldTable>
                    <c15:dlblFTEntry>
                      <c15:txfldGUID>{45A66075-E793-44CF-BE38-E54AC636A3EA}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094-40D9-AA95-26A85DCA3216}"/>
                </c:ext>
                <c:ext xmlns:c15="http://schemas.microsoft.com/office/drawing/2012/chart" uri="{CE6537A1-D6FC-4f65-9D91-7224C49458BB}">
                  <c15:dlblFieldTable>
                    <c15:dlblFTEntry>
                      <c15:txfldGUID>{A2D118EA-0876-4D7C-B558-6DF81A254440}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094-40D9-AA95-26A85DCA3216}"/>
                </c:ext>
                <c:ext xmlns:c15="http://schemas.microsoft.com/office/drawing/2012/chart" uri="{CE6537A1-D6FC-4f65-9D91-7224C49458BB}">
                  <c15:dlblFieldTable>
                    <c15:dlblFTEntry>
                      <c15:txfldGUID>{665333BD-BF42-4DB7-8206-2F83D81E9980}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094-40D9-AA95-26A85DCA3216}"/>
                </c:ext>
                <c:ext xmlns:c15="http://schemas.microsoft.com/office/drawing/2012/chart" uri="{CE6537A1-D6FC-4f65-9D91-7224C49458BB}">
                  <c15:dlblFieldTable>
                    <c15:dlblFTEntry>
                      <c15:txfldGUID>{DBE477C4-A5B2-4D0B-8246-7D32D5A5C6F7}</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094-40D9-AA95-26A85DCA3216}"/>
                </c:ext>
                <c:ext xmlns:c15="http://schemas.microsoft.com/office/drawing/2012/chart" uri="{CE6537A1-D6FC-4f65-9D91-7224C49458BB}">
                  <c15:dlblFieldTable>
                    <c15:dlblFTEntry>
                      <c15:txfldGUID>{E55C2C1E-CF3E-4806-8215-BCE6BEDA117A}</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094-40D9-AA95-26A85DCA3216}"/>
                </c:ext>
                <c:ext xmlns:c15="http://schemas.microsoft.com/office/drawing/2012/chart" uri="{CE6537A1-D6FC-4f65-9D91-7224C49458BB}">
                  <c15:dlblFieldTable>
                    <c15:dlblFTEntry>
                      <c15:txfldGUID>{FFDEED29-4E51-41F4-9965-83915F3EAC56}</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094-40D9-AA95-26A85DCA3216}"/>
                </c:ext>
                <c:ext xmlns:c15="http://schemas.microsoft.com/office/drawing/2012/chart" uri="{CE6537A1-D6FC-4f65-9D91-7224C49458BB}">
                  <c15:dlblFieldTable>
                    <c15:dlblFTEntry>
                      <c15:txfldGUID>{E640C98D-0FD3-41FD-840B-6291BAF0FFD2}</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47.6</c:v>
                </c:pt>
                <c:pt idx="16">
                  <c:v>51</c:v>
                </c:pt>
                <c:pt idx="24">
                  <c:v>59.9</c:v>
                </c:pt>
                <c:pt idx="32">
                  <c:v>55</c:v>
                </c:pt>
              </c:numCache>
            </c:numRef>
          </c:xVal>
          <c:yVal>
            <c:numRef>
              <c:f>公会計指標分析・財政指標組合せ分析表!$BP$51:$DC$51</c:f>
              <c:numCache>
                <c:formatCode>#,##0.0;"▲ "#,##0.0</c:formatCode>
                <c:ptCount val="40"/>
                <c:pt idx="24">
                  <c:v>14.4</c:v>
                </c:pt>
                <c:pt idx="32">
                  <c:v>38.1</c:v>
                </c:pt>
              </c:numCache>
            </c:numRef>
          </c:yVal>
          <c:smooth val="0"/>
          <c:extLst xmlns:c16r2="http://schemas.microsoft.com/office/drawing/2015/06/chart">
            <c:ext xmlns:c16="http://schemas.microsoft.com/office/drawing/2014/chart" uri="{C3380CC4-5D6E-409C-BE32-E72D297353CC}">
              <c16:uniqueId val="{00000009-B094-40D9-AA95-26A85DCA321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094-40D9-AA95-26A85DCA3216}"/>
                </c:ext>
                <c:ext xmlns:c15="http://schemas.microsoft.com/office/drawing/2012/chart" uri="{CE6537A1-D6FC-4f65-9D91-7224C49458BB}">
                  <c15:dlblFieldTable>
                    <c15:dlblFTEntry>
                      <c15:txfldGUID>{2F1BB66C-0D05-4AA2-A219-6DBF42C4FDEA}</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094-40D9-AA95-26A85DCA3216}"/>
                </c:ext>
                <c:ext xmlns:c15="http://schemas.microsoft.com/office/drawing/2012/chart" uri="{CE6537A1-D6FC-4f65-9D91-7224C49458BB}">
                  <c15:dlblFieldTable>
                    <c15:dlblFTEntry>
                      <c15:txfldGUID>{CEE020A7-42F2-4FD3-91E0-4F2954AEE644}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094-40D9-AA95-26A85DCA3216}"/>
                </c:ext>
                <c:ext xmlns:c15="http://schemas.microsoft.com/office/drawing/2012/chart" uri="{CE6537A1-D6FC-4f65-9D91-7224C49458BB}">
                  <c15:dlblFieldTable>
                    <c15:dlblFTEntry>
                      <c15:txfldGUID>{22B9BE05-B697-4CF3-9B52-1C94F2EC5FA9}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094-40D9-AA95-26A85DCA3216}"/>
                </c:ext>
                <c:ext xmlns:c15="http://schemas.microsoft.com/office/drawing/2012/chart" uri="{CE6537A1-D6FC-4f65-9D91-7224C49458BB}">
                  <c15:dlblFieldTable>
                    <c15:dlblFTEntry>
                      <c15:txfldGUID>{37C36606-CBE5-4C17-997B-7FBAE9E9A205}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094-40D9-AA95-26A85DCA3216}"/>
                </c:ext>
                <c:ext xmlns:c15="http://schemas.microsoft.com/office/drawing/2012/chart" uri="{CE6537A1-D6FC-4f65-9D91-7224C49458BB}">
                  <c15:dlblFieldTable>
                    <c15:dlblFTEntry>
                      <c15:txfldGUID>{9EB66B05-E96B-4DE7-90C9-9CEF17B30609}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094-40D9-AA95-26A85DCA3216}"/>
                </c:ext>
                <c:ext xmlns:c15="http://schemas.microsoft.com/office/drawing/2012/chart" uri="{CE6537A1-D6FC-4f65-9D91-7224C49458BB}">
                  <c15:dlblFieldTable>
                    <c15:dlblFTEntry>
                      <c15:txfldGUID>{B612302A-D96D-4E8B-A92F-50FFE65BD790}</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094-40D9-AA95-26A85DCA3216}"/>
                </c:ext>
                <c:ext xmlns:c15="http://schemas.microsoft.com/office/drawing/2012/chart" uri="{CE6537A1-D6FC-4f65-9D91-7224C49458BB}">
                  <c15:dlblFieldTable>
                    <c15:dlblFTEntry>
                      <c15:txfldGUID>{4E7F4557-24F6-4B6B-8F03-0F60FDA63863}</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094-40D9-AA95-26A85DCA3216}"/>
                </c:ext>
                <c:ext xmlns:c15="http://schemas.microsoft.com/office/drawing/2012/chart" uri="{CE6537A1-D6FC-4f65-9D91-7224C49458BB}">
                  <c15:dlblFieldTable>
                    <c15:dlblFTEntry>
                      <c15:txfldGUID>{131B10E7-B905-40FF-86BA-D8AA62209761}</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094-40D9-AA95-26A85DCA3216}"/>
                </c:ext>
                <c:ext xmlns:c15="http://schemas.microsoft.com/office/drawing/2012/chart" uri="{CE6537A1-D6FC-4f65-9D91-7224C49458BB}">
                  <c15:dlblFieldTable>
                    <c15:dlblFTEntry>
                      <c15:txfldGUID>{DF3EF872-2229-4163-96A5-A29F2D43C6A9}</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55.3</c:v>
                </c:pt>
                <c:pt idx="16">
                  <c:v>56.3</c:v>
                </c:pt>
                <c:pt idx="24">
                  <c:v>58.3</c:v>
                </c:pt>
                <c:pt idx="32">
                  <c:v>59</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B094-40D9-AA95-26A85DCA3216}"/>
            </c:ext>
          </c:extLst>
        </c:ser>
        <c:dLbls>
          <c:showLegendKey val="0"/>
          <c:showVal val="1"/>
          <c:showCatName val="0"/>
          <c:showSerName val="0"/>
          <c:showPercent val="0"/>
          <c:showBubbleSize val="0"/>
        </c:dLbls>
        <c:axId val="423726912"/>
        <c:axId val="423737496"/>
      </c:scatterChart>
      <c:valAx>
        <c:axId val="423726912"/>
        <c:scaling>
          <c:orientation val="minMax"/>
          <c:max val="60.4"/>
          <c:min val="54.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3737496"/>
        <c:crosses val="autoZero"/>
        <c:crossBetween val="midCat"/>
      </c:valAx>
      <c:valAx>
        <c:axId val="423737496"/>
        <c:scaling>
          <c:orientation val="minMax"/>
          <c:max val="45"/>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3726912"/>
        <c:crosses val="autoZero"/>
        <c:crossBetween val="midCat"/>
        <c:majorUnit val="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877-4337-BDAA-3E120ABB042F}"/>
                </c:ext>
                <c:ext xmlns:c15="http://schemas.microsoft.com/office/drawing/2012/chart" uri="{CE6537A1-D6FC-4f65-9D91-7224C49458BB}">
                  <c15:dlblFieldTable>
                    <c15:dlblFTEntry>
                      <c15:txfldGUID>{5F540F48-9C59-4F0E-9FF4-60B4F6F29ACA}</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877-4337-BDAA-3E120ABB042F}"/>
                </c:ext>
                <c:ext xmlns:c15="http://schemas.microsoft.com/office/drawing/2012/chart" uri="{CE6537A1-D6FC-4f65-9D91-7224C49458BB}">
                  <c15:dlblFieldTable>
                    <c15:dlblFTEntry>
                      <c15:txfldGUID>{6EAEE652-0A5E-4C1F-B755-B6C2F6180B79}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877-4337-BDAA-3E120ABB042F}"/>
                </c:ext>
                <c:ext xmlns:c15="http://schemas.microsoft.com/office/drawing/2012/chart" uri="{CE6537A1-D6FC-4f65-9D91-7224C49458BB}">
                  <c15:dlblFieldTable>
                    <c15:dlblFTEntry>
                      <c15:txfldGUID>{416529BC-8F1A-44A1-BA5B-F35386B5EF0B}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877-4337-BDAA-3E120ABB042F}"/>
                </c:ext>
                <c:ext xmlns:c15="http://schemas.microsoft.com/office/drawing/2012/chart" uri="{CE6537A1-D6FC-4f65-9D91-7224C49458BB}">
                  <c15:dlblFieldTable>
                    <c15:dlblFTEntry>
                      <c15:txfldGUID>{841C90FE-373B-4938-AE9D-FB16323D511E}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877-4337-BDAA-3E120ABB042F}"/>
                </c:ext>
                <c:ext xmlns:c15="http://schemas.microsoft.com/office/drawing/2012/chart" uri="{CE6537A1-D6FC-4f65-9D91-7224C49458BB}">
                  <c15:dlblFieldTable>
                    <c15:dlblFTEntry>
                      <c15:txfldGUID>{5BE68B24-6741-44A3-BBCC-D708D3409907}</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877-4337-BDAA-3E120ABB042F}"/>
                </c:ext>
                <c:ext xmlns:c15="http://schemas.microsoft.com/office/drawing/2012/chart" uri="{CE6537A1-D6FC-4f65-9D91-7224C49458BB}">
                  <c15:dlblFieldTable>
                    <c15:dlblFTEntry>
                      <c15:txfldGUID>{AE1AA947-F9B4-41D5-A0D0-7761192FE006}</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877-4337-BDAA-3E120ABB042F}"/>
                </c:ext>
                <c:ext xmlns:c15="http://schemas.microsoft.com/office/drawing/2012/chart" uri="{CE6537A1-D6FC-4f65-9D91-7224C49458BB}">
                  <c15:dlblFieldTable>
                    <c15:dlblFTEntry>
                      <c15:txfldGUID>{482DE3C8-53E2-46FD-8F8D-EE7F80A45586}</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877-4337-BDAA-3E120ABB042F}"/>
                </c:ext>
                <c:ext xmlns:c15="http://schemas.microsoft.com/office/drawing/2012/chart" uri="{CE6537A1-D6FC-4f65-9D91-7224C49458BB}">
                  <c15:dlblFieldTable>
                    <c15:dlblFTEntry>
                      <c15:txfldGUID>{8879245A-E67E-4542-B96E-C31DB151FA99}</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877-4337-BDAA-3E120ABB042F}"/>
                </c:ext>
                <c:ext xmlns:c15="http://schemas.microsoft.com/office/drawing/2012/chart" uri="{CE6537A1-D6FC-4f65-9D91-7224C49458BB}">
                  <c15:dlblFieldTable>
                    <c15:dlblFTEntry>
                      <c15:txfldGUID>{68FF682C-5532-4806-9AB6-1A3E1B441F7C}</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6.3</c:v>
                </c:pt>
                <c:pt idx="16">
                  <c:v>5.2</c:v>
                </c:pt>
                <c:pt idx="24">
                  <c:v>4.2</c:v>
                </c:pt>
                <c:pt idx="32">
                  <c:v>4.4000000000000004</c:v>
                </c:pt>
              </c:numCache>
            </c:numRef>
          </c:xVal>
          <c:yVal>
            <c:numRef>
              <c:f>公会計指標分析・財政指標組合せ分析表!$BP$73:$DC$73</c:f>
              <c:numCache>
                <c:formatCode>#,##0.0;"▲ "#,##0.0</c:formatCode>
                <c:ptCount val="40"/>
                <c:pt idx="24">
                  <c:v>14.4</c:v>
                </c:pt>
                <c:pt idx="32">
                  <c:v>38.1</c:v>
                </c:pt>
              </c:numCache>
            </c:numRef>
          </c:yVal>
          <c:smooth val="0"/>
          <c:extLst xmlns:c16r2="http://schemas.microsoft.com/office/drawing/2015/06/chart">
            <c:ext xmlns:c16="http://schemas.microsoft.com/office/drawing/2014/chart" uri="{C3380CC4-5D6E-409C-BE32-E72D297353CC}">
              <c16:uniqueId val="{00000009-9877-4337-BDAA-3E120ABB042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877-4337-BDAA-3E120ABB042F}"/>
                </c:ext>
                <c:ext xmlns:c15="http://schemas.microsoft.com/office/drawing/2012/chart" uri="{CE6537A1-D6FC-4f65-9D91-7224C49458BB}">
                  <c15:dlblFieldTable>
                    <c15:dlblFTEntry>
                      <c15:txfldGUID>{2D9D5A71-2F28-4C4D-9128-E998378BDC0E}</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877-4337-BDAA-3E120ABB042F}"/>
                </c:ext>
                <c:ext xmlns:c15="http://schemas.microsoft.com/office/drawing/2012/chart" uri="{CE6537A1-D6FC-4f65-9D91-7224C49458BB}">
                  <c15:dlblFieldTable>
                    <c15:dlblFTEntry>
                      <c15:txfldGUID>{55F992C7-876A-4AAF-865A-8E32740B5D07}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877-4337-BDAA-3E120ABB042F}"/>
                </c:ext>
                <c:ext xmlns:c15="http://schemas.microsoft.com/office/drawing/2012/chart" uri="{CE6537A1-D6FC-4f65-9D91-7224C49458BB}">
                  <c15:dlblFieldTable>
                    <c15:dlblFTEntry>
                      <c15:txfldGUID>{274649B9-D227-49CF-8A03-01CE738F32B8}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877-4337-BDAA-3E120ABB042F}"/>
                </c:ext>
                <c:ext xmlns:c15="http://schemas.microsoft.com/office/drawing/2012/chart" uri="{CE6537A1-D6FC-4f65-9D91-7224C49458BB}">
                  <c15:dlblFieldTable>
                    <c15:dlblFTEntry>
                      <c15:txfldGUID>{10C60CFF-EEC8-410D-8FF7-4A4F613EFFD4}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877-4337-BDAA-3E120ABB042F}"/>
                </c:ext>
                <c:ext xmlns:c15="http://schemas.microsoft.com/office/drawing/2012/chart" uri="{CE6537A1-D6FC-4f65-9D91-7224C49458BB}">
                  <c15:dlblFieldTable>
                    <c15:dlblFTEntry>
                      <c15:txfldGUID>{BC095315-F38B-421D-8388-21ADD11C6805}</c15:txfldGUID>
                      <c15:f>#REF!</c15:f>
                      <c15:dlblFieldTableCache>
                        <c:ptCount val="1"/>
                        <c:pt idx="0">
                          <c:v>#REF!</c:v>
                        </c:pt>
                      </c15:dlblFieldTableCache>
                    </c15:dlblFTEntry>
                  </c15:dlblFieldTable>
                  <c15:showDataLabelsRange val="0"/>
                </c:ext>
              </c:extLst>
            </c:dLbl>
            <c:dLbl>
              <c:idx val="8"/>
              <c:layout>
                <c:manualLayout>
                  <c:x val="-2.567013515562553E-2"/>
                  <c:y val="-0.11016198292082989"/>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877-4337-BDAA-3E120ABB042F}"/>
                </c:ext>
                <c:ext xmlns:c15="http://schemas.microsoft.com/office/drawing/2012/chart" uri="{CE6537A1-D6FC-4f65-9D91-7224C49458BB}">
                  <c15:dlblFieldTable>
                    <c15:dlblFTEntry>
                      <c15:txfldGUID>{043B7515-45FB-4907-A82C-3A27DFE1E5FB}</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3.7725848082596006E-2"/>
                  <c:y val="-8.3591626041932807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877-4337-BDAA-3E120ABB042F}"/>
                </c:ext>
                <c:ext xmlns:c15="http://schemas.microsoft.com/office/drawing/2012/chart" uri="{CE6537A1-D6FC-4f65-9D91-7224C49458BB}">
                  <c15:dlblFieldTable>
                    <c15:dlblFTEntry>
                      <c15:txfldGUID>{540EEE2D-3851-4BCA-B5FA-6886CD81346D}</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3.1697991619110633E-2"/>
                  <c:y val="-9.0356783000561797E-3"/>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877-4337-BDAA-3E120ABB042F}"/>
                </c:ext>
                <c:ext xmlns:c15="http://schemas.microsoft.com/office/drawing/2012/chart" uri="{CE6537A1-D6FC-4f65-9D91-7224C49458BB}">
                  <c15:dlblFieldTable>
                    <c15:dlblFTEntry>
                      <c15:txfldGUID>{578772BB-23DB-4BCE-90DB-98FF1B8A59A3}</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3.1697991619110633E-2"/>
                  <c:y val="-4.6877129844572374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877-4337-BDAA-3E120ABB042F}"/>
                </c:ext>
                <c:ext xmlns:c15="http://schemas.microsoft.com/office/drawing/2012/chart" uri="{CE6537A1-D6FC-4f65-9D91-7224C49458BB}">
                  <c15:dlblFieldTable>
                    <c15:dlblFTEntry>
                      <c15:txfldGUID>{5EB4EC7D-CEBC-49C6-A22A-1439AB89DC18}</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8.6</c:v>
                </c:pt>
                <c:pt idx="16">
                  <c:v>8.5</c:v>
                </c:pt>
                <c:pt idx="24">
                  <c:v>8.5</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9877-4337-BDAA-3E120ABB042F}"/>
            </c:ext>
          </c:extLst>
        </c:ser>
        <c:dLbls>
          <c:showLegendKey val="0"/>
          <c:showVal val="1"/>
          <c:showCatName val="0"/>
          <c:showSerName val="0"/>
          <c:showPercent val="0"/>
          <c:showBubbleSize val="0"/>
        </c:dLbls>
        <c:axId val="423727304"/>
        <c:axId val="423728480"/>
      </c:scatterChart>
      <c:valAx>
        <c:axId val="423727304"/>
        <c:scaling>
          <c:orientation val="minMax"/>
          <c:max val="9.6"/>
          <c:min val="3.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3728480"/>
        <c:crosses val="autoZero"/>
        <c:crossBetween val="midCat"/>
      </c:valAx>
      <c:valAx>
        <c:axId val="423728480"/>
        <c:scaling>
          <c:orientation val="minMax"/>
          <c:max val="45"/>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3727304"/>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北海道平取町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5,036
4,960
743.09
6,407,924
6,349,280
55,070
3,352,543
7,703,636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0.18</a:t>
          </a:r>
          <a:r>
            <a:rPr kumimoji="1" lang="ja-JP" altLang="en-US" sz="1300">
              <a:latin typeface="ＭＳ Ｐゴシック" panose="020B0600070205080204" pitchFamily="50" charset="-128"/>
              <a:ea typeface="ＭＳ Ｐゴシック" panose="020B0600070205080204" pitchFamily="50" charset="-128"/>
            </a:rPr>
            <a:t>」と類似団体平均値より低い財政力指数となっている。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人口減少及び高齢化による税収の落ち込みなど自主財源の不足が大きな要因と考えられる。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今後は、平取町総合計画を基本とした財政運営により、財政基盤の強化に取り組んでいく。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164193</xdr:rowOff>
    </xdr:from>
    <xdr:to>
      <xdr:col>23</xdr:col>
      <xdr:colOff>133350</xdr:colOff>
      <xdr:row>44</xdr:row>
      <xdr:rowOff>9978</xdr:rowOff>
    </xdr:to>
    <xdr:cxnSp macro="">
      <xdr:nvCxnSpPr>
        <xdr:cNvPr id="70" name="直線コネクタ 69"/>
        <xdr:cNvCxnSpPr/>
      </xdr:nvCxnSpPr>
      <xdr:spPr>
        <a:xfrm flipV="1">
          <a:off x="4114800" y="75365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9978</xdr:rowOff>
    </xdr:from>
    <xdr:to>
      <xdr:col>19</xdr:col>
      <xdr:colOff>133350</xdr:colOff>
      <xdr:row>44</xdr:row>
      <xdr:rowOff>9978</xdr:rowOff>
    </xdr:to>
    <xdr:cxnSp macro="">
      <xdr:nvCxnSpPr>
        <xdr:cNvPr id="73" name="直線コネクタ 72"/>
        <xdr:cNvCxnSpPr/>
      </xdr:nvCxnSpPr>
      <xdr:spPr>
        <a:xfrm>
          <a:off x="3225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4" name="フローチャート: 判断 73"/>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70049</xdr:rowOff>
    </xdr:from>
    <xdr:ext cx="736600" cy="259045"/>
    <xdr:sp macro="" textlink="">
      <xdr:nvSpPr>
        <xdr:cNvPr id="75" name="テキスト ボックス 74"/>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9978</xdr:rowOff>
    </xdr:from>
    <xdr:to>
      <xdr:col>15</xdr:col>
      <xdr:colOff>82550</xdr:colOff>
      <xdr:row>44</xdr:row>
      <xdr:rowOff>27215</xdr:rowOff>
    </xdr:to>
    <xdr:cxnSp macro="">
      <xdr:nvCxnSpPr>
        <xdr:cNvPr id="76" name="直線コネクタ 75"/>
        <xdr:cNvCxnSpPr/>
      </xdr:nvCxnSpPr>
      <xdr:spPr>
        <a:xfrm flipV="1">
          <a:off x="2336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44450</xdr:rowOff>
    </xdr:to>
    <xdr:cxnSp macro="">
      <xdr:nvCxnSpPr>
        <xdr:cNvPr id="79" name="直線コネクタ 78"/>
        <xdr:cNvCxnSpPr/>
      </xdr:nvCxnSpPr>
      <xdr:spPr>
        <a:xfrm flipV="1">
          <a:off x="1447800" y="75710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164193</xdr:rowOff>
    </xdr:from>
    <xdr:to>
      <xdr:col>11</xdr:col>
      <xdr:colOff>82550</xdr:colOff>
      <xdr:row>43</xdr:row>
      <xdr:rowOff>94343</xdr:rowOff>
    </xdr:to>
    <xdr:sp macro="" textlink="">
      <xdr:nvSpPr>
        <xdr:cNvPr id="80" name="フローチャート: 判断 79"/>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104520</xdr:rowOff>
    </xdr:from>
    <xdr:ext cx="762000" cy="259045"/>
    <xdr:sp macro="" textlink="">
      <xdr:nvSpPr>
        <xdr:cNvPr id="81" name="テキスト ボックス 80"/>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82" name="フローチャート: 判断 81"/>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138992</xdr:rowOff>
    </xdr:from>
    <xdr:ext cx="762000" cy="259045"/>
    <xdr:sp macro="" textlink="">
      <xdr:nvSpPr>
        <xdr:cNvPr id="83" name="テキスト ボックス 82"/>
        <xdr:cNvSpPr txBox="1"/>
      </xdr:nvSpPr>
      <xdr:spPr>
        <a:xfrm>
          <a:off x="1066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89" name="楕円 88"/>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9270</xdr:rowOff>
    </xdr:from>
    <xdr:ext cx="762000" cy="259045"/>
    <xdr:sp macro="" textlink="">
      <xdr:nvSpPr>
        <xdr:cNvPr id="90" name="財政力該当値テキスト"/>
        <xdr:cNvSpPr txBox="1"/>
      </xdr:nvSpPr>
      <xdr:spPr>
        <a:xfrm>
          <a:off x="5041900" y="73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130628</xdr:rowOff>
    </xdr:from>
    <xdr:to>
      <xdr:col>19</xdr:col>
      <xdr:colOff>184150</xdr:colOff>
      <xdr:row>44</xdr:row>
      <xdr:rowOff>60778</xdr:rowOff>
    </xdr:to>
    <xdr:sp macro="" textlink="">
      <xdr:nvSpPr>
        <xdr:cNvPr id="91" name="楕円 90"/>
        <xdr:cNvSpPr/>
      </xdr:nvSpPr>
      <xdr:spPr>
        <a:xfrm>
          <a:off x="4064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45555</xdr:rowOff>
    </xdr:from>
    <xdr:ext cx="736600" cy="259045"/>
    <xdr:sp macro="" textlink="">
      <xdr:nvSpPr>
        <xdr:cNvPr id="92" name="テキスト ボックス 91"/>
        <xdr:cNvSpPr txBox="1"/>
      </xdr:nvSpPr>
      <xdr:spPr>
        <a:xfrm>
          <a:off x="3733800" y="7589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130628</xdr:rowOff>
    </xdr:from>
    <xdr:to>
      <xdr:col>15</xdr:col>
      <xdr:colOff>133350</xdr:colOff>
      <xdr:row>44</xdr:row>
      <xdr:rowOff>60778</xdr:rowOff>
    </xdr:to>
    <xdr:sp macro="" textlink="">
      <xdr:nvSpPr>
        <xdr:cNvPr id="93" name="楕円 92"/>
        <xdr:cNvSpPr/>
      </xdr:nvSpPr>
      <xdr:spPr>
        <a:xfrm>
          <a:off x="3175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45555</xdr:rowOff>
    </xdr:from>
    <xdr:ext cx="762000" cy="259045"/>
    <xdr:sp macro="" textlink="">
      <xdr:nvSpPr>
        <xdr:cNvPr id="94" name="テキスト ボックス 93"/>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5" name="楕円 94"/>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96" name="テキスト ボックス 95"/>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7" name="楕円 96"/>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8" name="テキスト ボックス 97"/>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84.4%</a:t>
          </a:r>
          <a:r>
            <a:rPr kumimoji="1" lang="ja-JP" altLang="en-US" sz="1300">
              <a:latin typeface="ＭＳ Ｐゴシック" panose="020B0600070205080204" pitchFamily="50" charset="-128"/>
              <a:ea typeface="ＭＳ Ｐゴシック" panose="020B0600070205080204" pitchFamily="50" charset="-128"/>
            </a:rPr>
            <a:t>」と、対前年比</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の増となっているが、類似団体よりは低い数値となっている。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引き続き、経費削減の取組みを継続し、比率の改善に努める。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65532</xdr:rowOff>
    </xdr:to>
    <xdr:cxnSp macro="">
      <xdr:nvCxnSpPr>
        <xdr:cNvPr id="126" name="直線コネクタ 125"/>
        <xdr:cNvCxnSpPr/>
      </xdr:nvCxnSpPr>
      <xdr:spPr>
        <a:xfrm flipV="1">
          <a:off x="4953000" y="10283444"/>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7"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8" name="直線コネクタ 127"/>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9" name="財政構造の弾力性最大値テキスト"/>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0" name="直線コネクタ 129"/>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119380</xdr:rowOff>
    </xdr:from>
    <xdr:to>
      <xdr:col>23</xdr:col>
      <xdr:colOff>133350</xdr:colOff>
      <xdr:row>62</xdr:row>
      <xdr:rowOff>136144</xdr:rowOff>
    </xdr:to>
    <xdr:cxnSp macro="">
      <xdr:nvCxnSpPr>
        <xdr:cNvPr id="131" name="直線コネクタ 130"/>
        <xdr:cNvCxnSpPr/>
      </xdr:nvCxnSpPr>
      <xdr:spPr>
        <a:xfrm>
          <a:off x="4114800" y="10577830"/>
          <a:ext cx="8382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54881</xdr:rowOff>
    </xdr:from>
    <xdr:ext cx="762000" cy="259045"/>
    <xdr:sp macro="" textlink="">
      <xdr:nvSpPr>
        <xdr:cNvPr id="132" name="財政構造の弾力性平均値テキスト"/>
        <xdr:cNvSpPr txBox="1"/>
      </xdr:nvSpPr>
      <xdr:spPr>
        <a:xfrm>
          <a:off x="5041900" y="108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3" name="フローチャート: 判断 132"/>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46990</xdr:rowOff>
    </xdr:from>
    <xdr:to>
      <xdr:col>19</xdr:col>
      <xdr:colOff>133350</xdr:colOff>
      <xdr:row>61</xdr:row>
      <xdr:rowOff>119380</xdr:rowOff>
    </xdr:to>
    <xdr:cxnSp macro="">
      <xdr:nvCxnSpPr>
        <xdr:cNvPr id="134" name="直線コネクタ 133"/>
        <xdr:cNvCxnSpPr/>
      </xdr:nvCxnSpPr>
      <xdr:spPr>
        <a:xfrm>
          <a:off x="3225800" y="105054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5588</xdr:rowOff>
    </xdr:from>
    <xdr:to>
      <xdr:col>19</xdr:col>
      <xdr:colOff>184150</xdr:colOff>
      <xdr:row>63</xdr:row>
      <xdr:rowOff>107188</xdr:rowOff>
    </xdr:to>
    <xdr:sp macro="" textlink="">
      <xdr:nvSpPr>
        <xdr:cNvPr id="135" name="フローチャート: 判断 134"/>
        <xdr:cNvSpPr/>
      </xdr:nvSpPr>
      <xdr:spPr>
        <a:xfrm>
          <a:off x="4064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91965</xdr:rowOff>
    </xdr:from>
    <xdr:ext cx="736600" cy="259045"/>
    <xdr:sp macro="" textlink="">
      <xdr:nvSpPr>
        <xdr:cNvPr id="136" name="テキスト ボックス 135"/>
        <xdr:cNvSpPr txBox="1"/>
      </xdr:nvSpPr>
      <xdr:spPr>
        <a:xfrm>
          <a:off x="3733800" y="10893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165354</xdr:rowOff>
    </xdr:from>
    <xdr:to>
      <xdr:col>15</xdr:col>
      <xdr:colOff>82550</xdr:colOff>
      <xdr:row>61</xdr:row>
      <xdr:rowOff>46990</xdr:rowOff>
    </xdr:to>
    <xdr:cxnSp macro="">
      <xdr:nvCxnSpPr>
        <xdr:cNvPr id="137" name="直線コネクタ 136"/>
        <xdr:cNvCxnSpPr/>
      </xdr:nvCxnSpPr>
      <xdr:spPr>
        <a:xfrm>
          <a:off x="2336800" y="1045235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165354</xdr:rowOff>
    </xdr:from>
    <xdr:to>
      <xdr:col>11</xdr:col>
      <xdr:colOff>31750</xdr:colOff>
      <xdr:row>62</xdr:row>
      <xdr:rowOff>102362</xdr:rowOff>
    </xdr:to>
    <xdr:cxnSp macro="">
      <xdr:nvCxnSpPr>
        <xdr:cNvPr id="140" name="直線コネクタ 139"/>
        <xdr:cNvCxnSpPr/>
      </xdr:nvCxnSpPr>
      <xdr:spPr>
        <a:xfrm flipV="1">
          <a:off x="1447800" y="10452354"/>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155448</xdr:rowOff>
    </xdr:from>
    <xdr:to>
      <xdr:col>11</xdr:col>
      <xdr:colOff>82550</xdr:colOff>
      <xdr:row>62</xdr:row>
      <xdr:rowOff>85598</xdr:rowOff>
    </xdr:to>
    <xdr:sp macro="" textlink="">
      <xdr:nvSpPr>
        <xdr:cNvPr id="141" name="フローチャート: 判断 140"/>
        <xdr:cNvSpPr/>
      </xdr:nvSpPr>
      <xdr:spPr>
        <a:xfrm>
          <a:off x="2286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70375</xdr:rowOff>
    </xdr:from>
    <xdr:ext cx="762000" cy="259045"/>
    <xdr:sp macro="" textlink="">
      <xdr:nvSpPr>
        <xdr:cNvPr id="142" name="テキスト ボックス 141"/>
        <xdr:cNvSpPr txBox="1"/>
      </xdr:nvSpPr>
      <xdr:spPr>
        <a:xfrm>
          <a:off x="1955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3" name="フローチャート: 判断 142"/>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158513</xdr:rowOff>
    </xdr:from>
    <xdr:ext cx="762000" cy="259045"/>
    <xdr:sp macro="" textlink="">
      <xdr:nvSpPr>
        <xdr:cNvPr id="144" name="テキスト ボックス 143"/>
        <xdr:cNvSpPr txBox="1"/>
      </xdr:nvSpPr>
      <xdr:spPr>
        <a:xfrm>
          <a:off x="1066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85344</xdr:rowOff>
    </xdr:from>
    <xdr:to>
      <xdr:col>23</xdr:col>
      <xdr:colOff>184150</xdr:colOff>
      <xdr:row>63</xdr:row>
      <xdr:rowOff>15494</xdr:rowOff>
    </xdr:to>
    <xdr:sp macro="" textlink="">
      <xdr:nvSpPr>
        <xdr:cNvPr id="150" name="楕円 149"/>
        <xdr:cNvSpPr/>
      </xdr:nvSpPr>
      <xdr:spPr>
        <a:xfrm>
          <a:off x="49022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101871</xdr:rowOff>
    </xdr:from>
    <xdr:ext cx="762000" cy="259045"/>
    <xdr:sp macro="" textlink="">
      <xdr:nvSpPr>
        <xdr:cNvPr id="151" name="財政構造の弾力性該当値テキスト"/>
        <xdr:cNvSpPr txBox="1"/>
      </xdr:nvSpPr>
      <xdr:spPr>
        <a:xfrm>
          <a:off x="50419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68580</xdr:rowOff>
    </xdr:from>
    <xdr:to>
      <xdr:col>19</xdr:col>
      <xdr:colOff>184150</xdr:colOff>
      <xdr:row>61</xdr:row>
      <xdr:rowOff>170180</xdr:rowOff>
    </xdr:to>
    <xdr:sp macro="" textlink="">
      <xdr:nvSpPr>
        <xdr:cNvPr id="152" name="楕円 151"/>
        <xdr:cNvSpPr/>
      </xdr:nvSpPr>
      <xdr:spPr>
        <a:xfrm>
          <a:off x="4064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8907</xdr:rowOff>
    </xdr:from>
    <xdr:ext cx="736600" cy="259045"/>
    <xdr:sp macro="" textlink="">
      <xdr:nvSpPr>
        <xdr:cNvPr id="153" name="テキスト ボックス 152"/>
        <xdr:cNvSpPr txBox="1"/>
      </xdr:nvSpPr>
      <xdr:spPr>
        <a:xfrm>
          <a:off x="3733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167640</xdr:rowOff>
    </xdr:from>
    <xdr:to>
      <xdr:col>15</xdr:col>
      <xdr:colOff>133350</xdr:colOff>
      <xdr:row>61</xdr:row>
      <xdr:rowOff>97790</xdr:rowOff>
    </xdr:to>
    <xdr:sp macro="" textlink="">
      <xdr:nvSpPr>
        <xdr:cNvPr id="154" name="楕円 153"/>
        <xdr:cNvSpPr/>
      </xdr:nvSpPr>
      <xdr:spPr>
        <a:xfrm>
          <a:off x="3175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107967</xdr:rowOff>
    </xdr:from>
    <xdr:ext cx="762000" cy="259045"/>
    <xdr:sp macro="" textlink="">
      <xdr:nvSpPr>
        <xdr:cNvPr id="155" name="テキスト ボックス 154"/>
        <xdr:cNvSpPr txBox="1"/>
      </xdr:nvSpPr>
      <xdr:spPr>
        <a:xfrm>
          <a:off x="2844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114554</xdr:rowOff>
    </xdr:from>
    <xdr:to>
      <xdr:col>11</xdr:col>
      <xdr:colOff>82550</xdr:colOff>
      <xdr:row>61</xdr:row>
      <xdr:rowOff>44704</xdr:rowOff>
    </xdr:to>
    <xdr:sp macro="" textlink="">
      <xdr:nvSpPr>
        <xdr:cNvPr id="156" name="楕円 155"/>
        <xdr:cNvSpPr/>
      </xdr:nvSpPr>
      <xdr:spPr>
        <a:xfrm>
          <a:off x="2286000" y="104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54881</xdr:rowOff>
    </xdr:from>
    <xdr:ext cx="762000" cy="259045"/>
    <xdr:sp macro="" textlink="">
      <xdr:nvSpPr>
        <xdr:cNvPr id="157" name="テキスト ボックス 156"/>
        <xdr:cNvSpPr txBox="1"/>
      </xdr:nvSpPr>
      <xdr:spPr>
        <a:xfrm>
          <a:off x="1955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51562</xdr:rowOff>
    </xdr:from>
    <xdr:to>
      <xdr:col>7</xdr:col>
      <xdr:colOff>31750</xdr:colOff>
      <xdr:row>62</xdr:row>
      <xdr:rowOff>153162</xdr:rowOff>
    </xdr:to>
    <xdr:sp macro="" textlink="">
      <xdr:nvSpPr>
        <xdr:cNvPr id="158" name="楕円 157"/>
        <xdr:cNvSpPr/>
      </xdr:nvSpPr>
      <xdr:spPr>
        <a:xfrm>
          <a:off x="1397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137939</xdr:rowOff>
    </xdr:from>
    <xdr:ext cx="762000" cy="259045"/>
    <xdr:sp macro="" textlink="">
      <xdr:nvSpPr>
        <xdr:cNvPr id="159" name="テキスト ボックス 158"/>
        <xdr:cNvSpPr txBox="1"/>
      </xdr:nvSpPr>
      <xdr:spPr>
        <a:xfrm>
          <a:off x="1066800" y="1076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[394,159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毎年度、増加となっており、類似団体平均値を上回る数値となっている。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人件費については、必要最低限の人員補充、物件費については事務事業の見直しを図り、引き続き歳出の抑制に努める。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67951</xdr:rowOff>
    </xdr:from>
    <xdr:to>
      <xdr:col>23</xdr:col>
      <xdr:colOff>133350</xdr:colOff>
      <xdr:row>90</xdr:row>
      <xdr:rowOff>38241</xdr:rowOff>
    </xdr:to>
    <xdr:cxnSp macro="">
      <xdr:nvCxnSpPr>
        <xdr:cNvPr id="189" name="直線コネクタ 188"/>
        <xdr:cNvCxnSpPr/>
      </xdr:nvCxnSpPr>
      <xdr:spPr>
        <a:xfrm flipV="1">
          <a:off x="4953000" y="13955401"/>
          <a:ext cx="0" cy="1513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10318</xdr:rowOff>
    </xdr:from>
    <xdr:ext cx="762000" cy="259045"/>
    <xdr:sp macro="" textlink="">
      <xdr:nvSpPr>
        <xdr:cNvPr id="190" name="人件費・物件費等の状況最小値テキスト"/>
        <xdr:cNvSpPr txBox="1"/>
      </xdr:nvSpPr>
      <xdr:spPr>
        <a:xfrm>
          <a:off x="5041900" y="154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38241</xdr:rowOff>
    </xdr:from>
    <xdr:to>
      <xdr:col>24</xdr:col>
      <xdr:colOff>12700</xdr:colOff>
      <xdr:row>90</xdr:row>
      <xdr:rowOff>38241</xdr:rowOff>
    </xdr:to>
    <xdr:cxnSp macro="">
      <xdr:nvCxnSpPr>
        <xdr:cNvPr id="191" name="直線コネクタ 190"/>
        <xdr:cNvCxnSpPr/>
      </xdr:nvCxnSpPr>
      <xdr:spPr>
        <a:xfrm>
          <a:off x="4864100" y="1546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154328</xdr:rowOff>
    </xdr:from>
    <xdr:ext cx="762000" cy="259045"/>
    <xdr:sp macro="" textlink="">
      <xdr:nvSpPr>
        <xdr:cNvPr id="192" name="人件費・物件費等の状況最大値テキスト"/>
        <xdr:cNvSpPr txBox="1"/>
      </xdr:nvSpPr>
      <xdr:spPr>
        <a:xfrm>
          <a:off x="5041900" y="1369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67951</xdr:rowOff>
    </xdr:from>
    <xdr:to>
      <xdr:col>24</xdr:col>
      <xdr:colOff>12700</xdr:colOff>
      <xdr:row>81</xdr:row>
      <xdr:rowOff>67951</xdr:rowOff>
    </xdr:to>
    <xdr:cxnSp macro="">
      <xdr:nvCxnSpPr>
        <xdr:cNvPr id="193" name="直線コネクタ 192"/>
        <xdr:cNvCxnSpPr/>
      </xdr:nvCxnSpPr>
      <xdr:spPr>
        <a:xfrm>
          <a:off x="4864100" y="1395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159034</xdr:rowOff>
    </xdr:from>
    <xdr:to>
      <xdr:col>23</xdr:col>
      <xdr:colOff>133350</xdr:colOff>
      <xdr:row>87</xdr:row>
      <xdr:rowOff>67526</xdr:rowOff>
    </xdr:to>
    <xdr:cxnSp macro="">
      <xdr:nvCxnSpPr>
        <xdr:cNvPr id="194" name="直線コネクタ 193"/>
        <xdr:cNvCxnSpPr/>
      </xdr:nvCxnSpPr>
      <xdr:spPr>
        <a:xfrm>
          <a:off x="4114800" y="14903734"/>
          <a:ext cx="838200" cy="7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113605</xdr:rowOff>
    </xdr:from>
    <xdr:ext cx="762000" cy="259045"/>
    <xdr:sp macro="" textlink="">
      <xdr:nvSpPr>
        <xdr:cNvPr id="195" name="人件費・物件費等の状況平均値テキスト"/>
        <xdr:cNvSpPr txBox="1"/>
      </xdr:nvSpPr>
      <xdr:spPr>
        <a:xfrm>
          <a:off x="5041900" y="14343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97078</xdr:rowOff>
    </xdr:from>
    <xdr:to>
      <xdr:col>23</xdr:col>
      <xdr:colOff>184150</xdr:colOff>
      <xdr:row>85</xdr:row>
      <xdr:rowOff>27228</xdr:rowOff>
    </xdr:to>
    <xdr:sp macro="" textlink="">
      <xdr:nvSpPr>
        <xdr:cNvPr id="196" name="フローチャート: 判断 195"/>
        <xdr:cNvSpPr/>
      </xdr:nvSpPr>
      <xdr:spPr>
        <a:xfrm>
          <a:off x="4902200" y="144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45273</xdr:rowOff>
    </xdr:from>
    <xdr:to>
      <xdr:col>19</xdr:col>
      <xdr:colOff>133350</xdr:colOff>
      <xdr:row>86</xdr:row>
      <xdr:rowOff>159034</xdr:rowOff>
    </xdr:to>
    <xdr:cxnSp macro="">
      <xdr:nvCxnSpPr>
        <xdr:cNvPr id="197" name="直線コネクタ 196"/>
        <xdr:cNvCxnSpPr/>
      </xdr:nvCxnSpPr>
      <xdr:spPr>
        <a:xfrm>
          <a:off x="3225800" y="14789973"/>
          <a:ext cx="889000" cy="11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72788</xdr:rowOff>
    </xdr:from>
    <xdr:to>
      <xdr:col>19</xdr:col>
      <xdr:colOff>184150</xdr:colOff>
      <xdr:row>85</xdr:row>
      <xdr:rowOff>2938</xdr:rowOff>
    </xdr:to>
    <xdr:sp macro="" textlink="">
      <xdr:nvSpPr>
        <xdr:cNvPr id="198" name="フローチャート: 判断 197"/>
        <xdr:cNvSpPr/>
      </xdr:nvSpPr>
      <xdr:spPr>
        <a:xfrm>
          <a:off x="4064000" y="14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13115</xdr:rowOff>
    </xdr:from>
    <xdr:ext cx="736600" cy="259045"/>
    <xdr:sp macro="" textlink="">
      <xdr:nvSpPr>
        <xdr:cNvPr id="199" name="テキスト ボックス 198"/>
        <xdr:cNvSpPr txBox="1"/>
      </xdr:nvSpPr>
      <xdr:spPr>
        <a:xfrm>
          <a:off x="3733800" y="14243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43033</xdr:rowOff>
    </xdr:from>
    <xdr:to>
      <xdr:col>15</xdr:col>
      <xdr:colOff>82550</xdr:colOff>
      <xdr:row>86</xdr:row>
      <xdr:rowOff>45273</xdr:rowOff>
    </xdr:to>
    <xdr:cxnSp macro="">
      <xdr:nvCxnSpPr>
        <xdr:cNvPr id="200" name="直線コネクタ 199"/>
        <xdr:cNvCxnSpPr/>
      </xdr:nvCxnSpPr>
      <xdr:spPr>
        <a:xfrm>
          <a:off x="2336800" y="14787733"/>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29683</xdr:rowOff>
    </xdr:from>
    <xdr:to>
      <xdr:col>15</xdr:col>
      <xdr:colOff>133350</xdr:colOff>
      <xdr:row>84</xdr:row>
      <xdr:rowOff>131283</xdr:rowOff>
    </xdr:to>
    <xdr:sp macro="" textlink="">
      <xdr:nvSpPr>
        <xdr:cNvPr id="201" name="フローチャート: 判断 200"/>
        <xdr:cNvSpPr/>
      </xdr:nvSpPr>
      <xdr:spPr>
        <a:xfrm>
          <a:off x="31750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141460</xdr:rowOff>
    </xdr:from>
    <xdr:ext cx="762000" cy="259045"/>
    <xdr:sp macro="" textlink="">
      <xdr:nvSpPr>
        <xdr:cNvPr id="202" name="テキスト ボックス 201"/>
        <xdr:cNvSpPr txBox="1"/>
      </xdr:nvSpPr>
      <xdr:spPr>
        <a:xfrm>
          <a:off x="2844800" y="1420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143883</xdr:rowOff>
    </xdr:from>
    <xdr:to>
      <xdr:col>11</xdr:col>
      <xdr:colOff>31750</xdr:colOff>
      <xdr:row>86</xdr:row>
      <xdr:rowOff>43033</xdr:rowOff>
    </xdr:to>
    <xdr:cxnSp macro="">
      <xdr:nvCxnSpPr>
        <xdr:cNvPr id="203" name="直線コネクタ 202"/>
        <xdr:cNvCxnSpPr/>
      </xdr:nvCxnSpPr>
      <xdr:spPr>
        <a:xfrm>
          <a:off x="1447800" y="14717133"/>
          <a:ext cx="889000" cy="7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164026</xdr:rowOff>
    </xdr:from>
    <xdr:to>
      <xdr:col>11</xdr:col>
      <xdr:colOff>82550</xdr:colOff>
      <xdr:row>84</xdr:row>
      <xdr:rowOff>94176</xdr:rowOff>
    </xdr:to>
    <xdr:sp macro="" textlink="">
      <xdr:nvSpPr>
        <xdr:cNvPr id="204" name="フローチャート: 判断 203"/>
        <xdr:cNvSpPr/>
      </xdr:nvSpPr>
      <xdr:spPr>
        <a:xfrm>
          <a:off x="2286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104353</xdr:rowOff>
    </xdr:from>
    <xdr:ext cx="762000" cy="259045"/>
    <xdr:sp macro="" textlink="">
      <xdr:nvSpPr>
        <xdr:cNvPr id="205" name="テキスト ボックス 204"/>
        <xdr:cNvSpPr txBox="1"/>
      </xdr:nvSpPr>
      <xdr:spPr>
        <a:xfrm>
          <a:off x="1955800" y="1416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8654</xdr:rowOff>
    </xdr:from>
    <xdr:to>
      <xdr:col>7</xdr:col>
      <xdr:colOff>31750</xdr:colOff>
      <xdr:row>84</xdr:row>
      <xdr:rowOff>110254</xdr:rowOff>
    </xdr:to>
    <xdr:sp macro="" textlink="">
      <xdr:nvSpPr>
        <xdr:cNvPr id="206" name="フローチャート: 判断 205"/>
        <xdr:cNvSpPr/>
      </xdr:nvSpPr>
      <xdr:spPr>
        <a:xfrm>
          <a:off x="1397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120431</xdr:rowOff>
    </xdr:from>
    <xdr:ext cx="762000" cy="259045"/>
    <xdr:sp macro="" textlink="">
      <xdr:nvSpPr>
        <xdr:cNvPr id="207" name="テキスト ボックス 206"/>
        <xdr:cNvSpPr txBox="1"/>
      </xdr:nvSpPr>
      <xdr:spPr>
        <a:xfrm>
          <a:off x="1066800" y="1417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16726</xdr:rowOff>
    </xdr:from>
    <xdr:to>
      <xdr:col>23</xdr:col>
      <xdr:colOff>184150</xdr:colOff>
      <xdr:row>87</xdr:row>
      <xdr:rowOff>118326</xdr:rowOff>
    </xdr:to>
    <xdr:sp macro="" textlink="">
      <xdr:nvSpPr>
        <xdr:cNvPr id="213" name="楕円 212"/>
        <xdr:cNvSpPr/>
      </xdr:nvSpPr>
      <xdr:spPr>
        <a:xfrm>
          <a:off x="4902200" y="1493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160253</xdr:rowOff>
    </xdr:from>
    <xdr:ext cx="762000" cy="259045"/>
    <xdr:sp macro="" textlink="">
      <xdr:nvSpPr>
        <xdr:cNvPr id="214" name="人件費・物件費等の状況該当値テキスト"/>
        <xdr:cNvSpPr txBox="1"/>
      </xdr:nvSpPr>
      <xdr:spPr>
        <a:xfrm>
          <a:off x="5041900" y="14904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108234</xdr:rowOff>
    </xdr:from>
    <xdr:to>
      <xdr:col>19</xdr:col>
      <xdr:colOff>184150</xdr:colOff>
      <xdr:row>87</xdr:row>
      <xdr:rowOff>38384</xdr:rowOff>
    </xdr:to>
    <xdr:sp macro="" textlink="">
      <xdr:nvSpPr>
        <xdr:cNvPr id="215" name="楕円 214"/>
        <xdr:cNvSpPr/>
      </xdr:nvSpPr>
      <xdr:spPr>
        <a:xfrm>
          <a:off x="4064000" y="14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23161</xdr:rowOff>
    </xdr:from>
    <xdr:ext cx="736600" cy="259045"/>
    <xdr:sp macro="" textlink="">
      <xdr:nvSpPr>
        <xdr:cNvPr id="216" name="テキスト ボックス 215"/>
        <xdr:cNvSpPr txBox="1"/>
      </xdr:nvSpPr>
      <xdr:spPr>
        <a:xfrm>
          <a:off x="3733800" y="14939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165923</xdr:rowOff>
    </xdr:from>
    <xdr:to>
      <xdr:col>15</xdr:col>
      <xdr:colOff>133350</xdr:colOff>
      <xdr:row>86</xdr:row>
      <xdr:rowOff>96073</xdr:rowOff>
    </xdr:to>
    <xdr:sp macro="" textlink="">
      <xdr:nvSpPr>
        <xdr:cNvPr id="217" name="楕円 216"/>
        <xdr:cNvSpPr/>
      </xdr:nvSpPr>
      <xdr:spPr>
        <a:xfrm>
          <a:off x="3175000" y="1473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80850</xdr:rowOff>
    </xdr:from>
    <xdr:ext cx="762000" cy="259045"/>
    <xdr:sp macro="" textlink="">
      <xdr:nvSpPr>
        <xdr:cNvPr id="218" name="テキスト ボックス 217"/>
        <xdr:cNvSpPr txBox="1"/>
      </xdr:nvSpPr>
      <xdr:spPr>
        <a:xfrm>
          <a:off x="2844800" y="14825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163683</xdr:rowOff>
    </xdr:from>
    <xdr:to>
      <xdr:col>11</xdr:col>
      <xdr:colOff>82550</xdr:colOff>
      <xdr:row>86</xdr:row>
      <xdr:rowOff>93833</xdr:rowOff>
    </xdr:to>
    <xdr:sp macro="" textlink="">
      <xdr:nvSpPr>
        <xdr:cNvPr id="219" name="楕円 218"/>
        <xdr:cNvSpPr/>
      </xdr:nvSpPr>
      <xdr:spPr>
        <a:xfrm>
          <a:off x="2286000" y="1473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78610</xdr:rowOff>
    </xdr:from>
    <xdr:ext cx="762000" cy="259045"/>
    <xdr:sp macro="" textlink="">
      <xdr:nvSpPr>
        <xdr:cNvPr id="220" name="テキスト ボックス 219"/>
        <xdr:cNvSpPr txBox="1"/>
      </xdr:nvSpPr>
      <xdr:spPr>
        <a:xfrm>
          <a:off x="1955800" y="1482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93083</xdr:rowOff>
    </xdr:from>
    <xdr:to>
      <xdr:col>7</xdr:col>
      <xdr:colOff>31750</xdr:colOff>
      <xdr:row>86</xdr:row>
      <xdr:rowOff>23233</xdr:rowOff>
    </xdr:to>
    <xdr:sp macro="" textlink="">
      <xdr:nvSpPr>
        <xdr:cNvPr id="221" name="楕円 220"/>
        <xdr:cNvSpPr/>
      </xdr:nvSpPr>
      <xdr:spPr>
        <a:xfrm>
          <a:off x="1397000" y="1466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8010</xdr:rowOff>
    </xdr:from>
    <xdr:ext cx="762000" cy="259045"/>
    <xdr:sp macro="" textlink="">
      <xdr:nvSpPr>
        <xdr:cNvPr id="222" name="テキスト ボックス 221"/>
        <xdr:cNvSpPr txBox="1"/>
      </xdr:nvSpPr>
      <xdr:spPr>
        <a:xfrm>
          <a:off x="1066800" y="14752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給与制度については、ほぼ国の基準に準拠しているが、類似団体よりは高い数値となっている。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給与の独自削減等を実施していないことが要因と考えられる。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41911</xdr:rowOff>
    </xdr:from>
    <xdr:to>
      <xdr:col>81</xdr:col>
      <xdr:colOff>44450</xdr:colOff>
      <xdr:row>88</xdr:row>
      <xdr:rowOff>80434</xdr:rowOff>
    </xdr:to>
    <xdr:cxnSp macro="">
      <xdr:nvCxnSpPr>
        <xdr:cNvPr id="251" name="直線コネクタ 250"/>
        <xdr:cNvCxnSpPr/>
      </xdr:nvCxnSpPr>
      <xdr:spPr>
        <a:xfrm flipV="1">
          <a:off x="17018000" y="13929361"/>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2"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3" name="直線コネクタ 252"/>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128288</xdr:rowOff>
    </xdr:from>
    <xdr:ext cx="762000" cy="259045"/>
    <xdr:sp macro="" textlink="">
      <xdr:nvSpPr>
        <xdr:cNvPr id="254"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41911</xdr:rowOff>
    </xdr:from>
    <xdr:to>
      <xdr:col>81</xdr:col>
      <xdr:colOff>133350</xdr:colOff>
      <xdr:row>81</xdr:row>
      <xdr:rowOff>41911</xdr:rowOff>
    </xdr:to>
    <xdr:cxnSp macro="">
      <xdr:nvCxnSpPr>
        <xdr:cNvPr id="255" name="直線コネクタ 254"/>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77470</xdr:rowOff>
    </xdr:from>
    <xdr:to>
      <xdr:col>81</xdr:col>
      <xdr:colOff>44450</xdr:colOff>
      <xdr:row>86</xdr:row>
      <xdr:rowOff>149861</xdr:rowOff>
    </xdr:to>
    <xdr:cxnSp macro="">
      <xdr:nvCxnSpPr>
        <xdr:cNvPr id="256" name="直線コネクタ 255"/>
        <xdr:cNvCxnSpPr/>
      </xdr:nvCxnSpPr>
      <xdr:spPr>
        <a:xfrm flipV="1">
          <a:off x="16179800" y="14822170"/>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7"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125730</xdr:rowOff>
    </xdr:from>
    <xdr:to>
      <xdr:col>77</xdr:col>
      <xdr:colOff>44450</xdr:colOff>
      <xdr:row>86</xdr:row>
      <xdr:rowOff>149861</xdr:rowOff>
    </xdr:to>
    <xdr:cxnSp macro="">
      <xdr:nvCxnSpPr>
        <xdr:cNvPr id="259" name="直線コネクタ 258"/>
        <xdr:cNvCxnSpPr/>
      </xdr:nvCxnSpPr>
      <xdr:spPr>
        <a:xfrm>
          <a:off x="15290800" y="1487043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0" name="フローチャート: 判断 259"/>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1" name="テキスト ボックス 260"/>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85513</xdr:rowOff>
    </xdr:from>
    <xdr:to>
      <xdr:col>72</xdr:col>
      <xdr:colOff>203200</xdr:colOff>
      <xdr:row>86</xdr:row>
      <xdr:rowOff>125730</xdr:rowOff>
    </xdr:to>
    <xdr:cxnSp macro="">
      <xdr:nvCxnSpPr>
        <xdr:cNvPr id="262" name="直線コネクタ 261"/>
        <xdr:cNvCxnSpPr/>
      </xdr:nvCxnSpPr>
      <xdr:spPr>
        <a:xfrm>
          <a:off x="14401800" y="1483021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85513</xdr:rowOff>
    </xdr:from>
    <xdr:to>
      <xdr:col>68</xdr:col>
      <xdr:colOff>152400</xdr:colOff>
      <xdr:row>86</xdr:row>
      <xdr:rowOff>149861</xdr:rowOff>
    </xdr:to>
    <xdr:cxnSp macro="">
      <xdr:nvCxnSpPr>
        <xdr:cNvPr id="265" name="直線コネクタ 264"/>
        <xdr:cNvCxnSpPr/>
      </xdr:nvCxnSpPr>
      <xdr:spPr>
        <a:xfrm flipV="1">
          <a:off x="13512800" y="14830213"/>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7" name="テキスト ボックス 266"/>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45296</xdr:rowOff>
    </xdr:from>
    <xdr:to>
      <xdr:col>64</xdr:col>
      <xdr:colOff>152400</xdr:colOff>
      <xdr:row>85</xdr:row>
      <xdr:rowOff>146896</xdr:rowOff>
    </xdr:to>
    <xdr:sp macro="" textlink="">
      <xdr:nvSpPr>
        <xdr:cNvPr id="268" name="フローチャート: 判断 267"/>
        <xdr:cNvSpPr/>
      </xdr:nvSpPr>
      <xdr:spPr>
        <a:xfrm>
          <a:off x="13462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157073</xdr:rowOff>
    </xdr:from>
    <xdr:ext cx="762000" cy="259045"/>
    <xdr:sp macro="" textlink="">
      <xdr:nvSpPr>
        <xdr:cNvPr id="269" name="テキスト ボックス 268"/>
        <xdr:cNvSpPr txBox="1"/>
      </xdr:nvSpPr>
      <xdr:spPr>
        <a:xfrm>
          <a:off x="13131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26670</xdr:rowOff>
    </xdr:from>
    <xdr:to>
      <xdr:col>81</xdr:col>
      <xdr:colOff>95250</xdr:colOff>
      <xdr:row>86</xdr:row>
      <xdr:rowOff>128270</xdr:rowOff>
    </xdr:to>
    <xdr:sp macro="" textlink="">
      <xdr:nvSpPr>
        <xdr:cNvPr id="275" name="楕円 274"/>
        <xdr:cNvSpPr/>
      </xdr:nvSpPr>
      <xdr:spPr>
        <a:xfrm>
          <a:off x="169672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170197</xdr:rowOff>
    </xdr:from>
    <xdr:ext cx="762000" cy="259045"/>
    <xdr:sp macro="" textlink="">
      <xdr:nvSpPr>
        <xdr:cNvPr id="276" name="給与水準   （国との比較）該当値テキスト"/>
        <xdr:cNvSpPr txBox="1"/>
      </xdr:nvSpPr>
      <xdr:spPr>
        <a:xfrm>
          <a:off x="17106900" y="1474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99061</xdr:rowOff>
    </xdr:from>
    <xdr:to>
      <xdr:col>77</xdr:col>
      <xdr:colOff>95250</xdr:colOff>
      <xdr:row>87</xdr:row>
      <xdr:rowOff>29211</xdr:rowOff>
    </xdr:to>
    <xdr:sp macro="" textlink="">
      <xdr:nvSpPr>
        <xdr:cNvPr id="277" name="楕円 276"/>
        <xdr:cNvSpPr/>
      </xdr:nvSpPr>
      <xdr:spPr>
        <a:xfrm>
          <a:off x="16129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13988</xdr:rowOff>
    </xdr:from>
    <xdr:ext cx="736600" cy="259045"/>
    <xdr:sp macro="" textlink="">
      <xdr:nvSpPr>
        <xdr:cNvPr id="278" name="テキスト ボックス 277"/>
        <xdr:cNvSpPr txBox="1"/>
      </xdr:nvSpPr>
      <xdr:spPr>
        <a:xfrm>
          <a:off x="15798800" y="14930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74930</xdr:rowOff>
    </xdr:from>
    <xdr:to>
      <xdr:col>73</xdr:col>
      <xdr:colOff>44450</xdr:colOff>
      <xdr:row>87</xdr:row>
      <xdr:rowOff>5080</xdr:rowOff>
    </xdr:to>
    <xdr:sp macro="" textlink="">
      <xdr:nvSpPr>
        <xdr:cNvPr id="279" name="楕円 278"/>
        <xdr:cNvSpPr/>
      </xdr:nvSpPr>
      <xdr:spPr>
        <a:xfrm>
          <a:off x="15240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161307</xdr:rowOff>
    </xdr:from>
    <xdr:ext cx="762000" cy="259045"/>
    <xdr:sp macro="" textlink="">
      <xdr:nvSpPr>
        <xdr:cNvPr id="280" name="テキスト ボックス 279"/>
        <xdr:cNvSpPr txBox="1"/>
      </xdr:nvSpPr>
      <xdr:spPr>
        <a:xfrm>
          <a:off x="14909800" y="1490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34713</xdr:rowOff>
    </xdr:from>
    <xdr:to>
      <xdr:col>68</xdr:col>
      <xdr:colOff>203200</xdr:colOff>
      <xdr:row>86</xdr:row>
      <xdr:rowOff>136313</xdr:rowOff>
    </xdr:to>
    <xdr:sp macro="" textlink="">
      <xdr:nvSpPr>
        <xdr:cNvPr id="281" name="楕円 280"/>
        <xdr:cNvSpPr/>
      </xdr:nvSpPr>
      <xdr:spPr>
        <a:xfrm>
          <a:off x="14351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121090</xdr:rowOff>
    </xdr:from>
    <xdr:ext cx="762000" cy="259045"/>
    <xdr:sp macro="" textlink="">
      <xdr:nvSpPr>
        <xdr:cNvPr id="282" name="テキスト ボックス 281"/>
        <xdr:cNvSpPr txBox="1"/>
      </xdr:nvSpPr>
      <xdr:spPr>
        <a:xfrm>
          <a:off x="14020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99061</xdr:rowOff>
    </xdr:from>
    <xdr:to>
      <xdr:col>64</xdr:col>
      <xdr:colOff>152400</xdr:colOff>
      <xdr:row>87</xdr:row>
      <xdr:rowOff>29211</xdr:rowOff>
    </xdr:to>
    <xdr:sp macro="" textlink="">
      <xdr:nvSpPr>
        <xdr:cNvPr id="283" name="楕円 282"/>
        <xdr:cNvSpPr/>
      </xdr:nvSpPr>
      <xdr:spPr>
        <a:xfrm>
          <a:off x="13462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13988</xdr:rowOff>
    </xdr:from>
    <xdr:ext cx="762000" cy="259045"/>
    <xdr:sp macro="" textlink="">
      <xdr:nvSpPr>
        <xdr:cNvPr id="284" name="テキスト ボックス 283"/>
        <xdr:cNvSpPr txBox="1"/>
      </xdr:nvSpPr>
      <xdr:spPr>
        <a:xfrm>
          <a:off x="13131800" y="1493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町の面積が他町に比べて広く、行政サービスの充実のためには、役場支所を設置しなければならないことから、平均値を上回る水準で推移している。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引き続き、業務及び人員配置の見直しや効率化を図りながら、住民サービスを低下させることなく、適正な定員管理に努める。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3121</xdr:rowOff>
    </xdr:from>
    <xdr:to>
      <xdr:col>81</xdr:col>
      <xdr:colOff>44450</xdr:colOff>
      <xdr:row>66</xdr:row>
      <xdr:rowOff>165970</xdr:rowOff>
    </xdr:to>
    <xdr:cxnSp macro="">
      <xdr:nvCxnSpPr>
        <xdr:cNvPr id="316" name="直線コネクタ 315"/>
        <xdr:cNvCxnSpPr/>
      </xdr:nvCxnSpPr>
      <xdr:spPr>
        <a:xfrm flipV="1">
          <a:off x="17018000" y="10118671"/>
          <a:ext cx="0" cy="1362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138047</xdr:rowOff>
    </xdr:from>
    <xdr:ext cx="762000" cy="259045"/>
    <xdr:sp macro="" textlink="">
      <xdr:nvSpPr>
        <xdr:cNvPr id="317" name="定員管理の状況最小値テキスト"/>
        <xdr:cNvSpPr txBox="1"/>
      </xdr:nvSpPr>
      <xdr:spPr>
        <a:xfrm>
          <a:off x="17106900" y="1145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165970</xdr:rowOff>
    </xdr:from>
    <xdr:to>
      <xdr:col>81</xdr:col>
      <xdr:colOff>133350</xdr:colOff>
      <xdr:row>66</xdr:row>
      <xdr:rowOff>165970</xdr:rowOff>
    </xdr:to>
    <xdr:cxnSp macro="">
      <xdr:nvCxnSpPr>
        <xdr:cNvPr id="318" name="直線コネクタ 317"/>
        <xdr:cNvCxnSpPr/>
      </xdr:nvCxnSpPr>
      <xdr:spPr>
        <a:xfrm>
          <a:off x="16929100" y="1148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89498</xdr:rowOff>
    </xdr:from>
    <xdr:ext cx="762000" cy="259045"/>
    <xdr:sp macro="" textlink="">
      <xdr:nvSpPr>
        <xdr:cNvPr id="319" name="定員管理の状況最大値テキスト"/>
        <xdr:cNvSpPr txBox="1"/>
      </xdr:nvSpPr>
      <xdr:spPr>
        <a:xfrm>
          <a:off x="17106900" y="98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3121</xdr:rowOff>
    </xdr:from>
    <xdr:to>
      <xdr:col>81</xdr:col>
      <xdr:colOff>133350</xdr:colOff>
      <xdr:row>59</xdr:row>
      <xdr:rowOff>3121</xdr:rowOff>
    </xdr:to>
    <xdr:cxnSp macro="">
      <xdr:nvCxnSpPr>
        <xdr:cNvPr id="320" name="直線コネクタ 319"/>
        <xdr:cNvCxnSpPr/>
      </xdr:nvCxnSpPr>
      <xdr:spPr>
        <a:xfrm>
          <a:off x="16929100" y="1011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147138</xdr:rowOff>
    </xdr:from>
    <xdr:to>
      <xdr:col>81</xdr:col>
      <xdr:colOff>44450</xdr:colOff>
      <xdr:row>66</xdr:row>
      <xdr:rowOff>25327</xdr:rowOff>
    </xdr:to>
    <xdr:cxnSp macro="">
      <xdr:nvCxnSpPr>
        <xdr:cNvPr id="321" name="直線コネクタ 320"/>
        <xdr:cNvCxnSpPr/>
      </xdr:nvCxnSpPr>
      <xdr:spPr>
        <a:xfrm>
          <a:off x="16179800" y="11291388"/>
          <a:ext cx="838200" cy="4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11556</xdr:rowOff>
    </xdr:from>
    <xdr:ext cx="762000" cy="259045"/>
    <xdr:sp macro="" textlink="">
      <xdr:nvSpPr>
        <xdr:cNvPr id="322" name="定員管理の状況平均値テキスト"/>
        <xdr:cNvSpPr txBox="1"/>
      </xdr:nvSpPr>
      <xdr:spPr>
        <a:xfrm>
          <a:off x="17106900" y="10470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166479</xdr:rowOff>
    </xdr:from>
    <xdr:to>
      <xdr:col>81</xdr:col>
      <xdr:colOff>95250</xdr:colOff>
      <xdr:row>62</xdr:row>
      <xdr:rowOff>96629</xdr:rowOff>
    </xdr:to>
    <xdr:sp macro="" textlink="">
      <xdr:nvSpPr>
        <xdr:cNvPr id="323" name="フローチャート: 判断 322"/>
        <xdr:cNvSpPr/>
      </xdr:nvSpPr>
      <xdr:spPr>
        <a:xfrm>
          <a:off x="16967200" y="1062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54066</xdr:rowOff>
    </xdr:from>
    <xdr:to>
      <xdr:col>77</xdr:col>
      <xdr:colOff>44450</xdr:colOff>
      <xdr:row>65</xdr:row>
      <xdr:rowOff>147138</xdr:rowOff>
    </xdr:to>
    <xdr:cxnSp macro="">
      <xdr:nvCxnSpPr>
        <xdr:cNvPr id="324" name="直線コネクタ 323"/>
        <xdr:cNvCxnSpPr/>
      </xdr:nvCxnSpPr>
      <xdr:spPr>
        <a:xfrm>
          <a:off x="15290800" y="11198316"/>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155448</xdr:rowOff>
    </xdr:from>
    <xdr:to>
      <xdr:col>77</xdr:col>
      <xdr:colOff>95250</xdr:colOff>
      <xdr:row>62</xdr:row>
      <xdr:rowOff>85598</xdr:rowOff>
    </xdr:to>
    <xdr:sp macro="" textlink="">
      <xdr:nvSpPr>
        <xdr:cNvPr id="325" name="フローチャート: 判断 324"/>
        <xdr:cNvSpPr/>
      </xdr:nvSpPr>
      <xdr:spPr>
        <a:xfrm>
          <a:off x="16129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95775</xdr:rowOff>
    </xdr:from>
    <xdr:ext cx="736600" cy="259045"/>
    <xdr:sp macro="" textlink="">
      <xdr:nvSpPr>
        <xdr:cNvPr id="326" name="テキスト ボックス 325"/>
        <xdr:cNvSpPr txBox="1"/>
      </xdr:nvSpPr>
      <xdr:spPr>
        <a:xfrm>
          <a:off x="15798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54066</xdr:rowOff>
    </xdr:from>
    <xdr:to>
      <xdr:col>72</xdr:col>
      <xdr:colOff>203200</xdr:colOff>
      <xdr:row>65</xdr:row>
      <xdr:rowOff>54755</xdr:rowOff>
    </xdr:to>
    <xdr:cxnSp macro="">
      <xdr:nvCxnSpPr>
        <xdr:cNvPr id="327" name="直線コネクタ 326"/>
        <xdr:cNvCxnSpPr/>
      </xdr:nvCxnSpPr>
      <xdr:spPr>
        <a:xfrm flipV="1">
          <a:off x="14401800" y="11198316"/>
          <a:ext cx="889000" cy="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8" name="フローチャート: 判断 327"/>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77850</xdr:rowOff>
    </xdr:from>
    <xdr:ext cx="762000" cy="259045"/>
    <xdr:sp macro="" textlink="">
      <xdr:nvSpPr>
        <xdr:cNvPr id="329" name="テキスト ボックス 328"/>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143473</xdr:rowOff>
    </xdr:from>
    <xdr:to>
      <xdr:col>68</xdr:col>
      <xdr:colOff>152400</xdr:colOff>
      <xdr:row>65</xdr:row>
      <xdr:rowOff>54755</xdr:rowOff>
    </xdr:to>
    <xdr:cxnSp macro="">
      <xdr:nvCxnSpPr>
        <xdr:cNvPr id="330" name="直線コネクタ 329"/>
        <xdr:cNvCxnSpPr/>
      </xdr:nvCxnSpPr>
      <xdr:spPr>
        <a:xfrm>
          <a:off x="13512800" y="11116273"/>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120976</xdr:rowOff>
    </xdr:from>
    <xdr:to>
      <xdr:col>68</xdr:col>
      <xdr:colOff>203200</xdr:colOff>
      <xdr:row>62</xdr:row>
      <xdr:rowOff>51126</xdr:rowOff>
    </xdr:to>
    <xdr:sp macro="" textlink="">
      <xdr:nvSpPr>
        <xdr:cNvPr id="331" name="フローチャート: 判断 330"/>
        <xdr:cNvSpPr/>
      </xdr:nvSpPr>
      <xdr:spPr>
        <a:xfrm>
          <a:off x="143510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61303</xdr:rowOff>
    </xdr:from>
    <xdr:ext cx="762000" cy="259045"/>
    <xdr:sp macro="" textlink="">
      <xdr:nvSpPr>
        <xdr:cNvPr id="332" name="テキスト ボックス 331"/>
        <xdr:cNvSpPr txBox="1"/>
      </xdr:nvSpPr>
      <xdr:spPr>
        <a:xfrm>
          <a:off x="14020800" y="1034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149243</xdr:rowOff>
    </xdr:from>
    <xdr:to>
      <xdr:col>64</xdr:col>
      <xdr:colOff>152400</xdr:colOff>
      <xdr:row>62</xdr:row>
      <xdr:rowOff>79393</xdr:rowOff>
    </xdr:to>
    <xdr:sp macro="" textlink="">
      <xdr:nvSpPr>
        <xdr:cNvPr id="333" name="フローチャート: 判断 332"/>
        <xdr:cNvSpPr/>
      </xdr:nvSpPr>
      <xdr:spPr>
        <a:xfrm>
          <a:off x="13462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89570</xdr:rowOff>
    </xdr:from>
    <xdr:ext cx="762000" cy="259045"/>
    <xdr:sp macro="" textlink="">
      <xdr:nvSpPr>
        <xdr:cNvPr id="334" name="テキスト ボックス 333"/>
        <xdr:cNvSpPr txBox="1"/>
      </xdr:nvSpPr>
      <xdr:spPr>
        <a:xfrm>
          <a:off x="13131800" y="10376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145977</xdr:rowOff>
    </xdr:from>
    <xdr:to>
      <xdr:col>81</xdr:col>
      <xdr:colOff>95250</xdr:colOff>
      <xdr:row>66</xdr:row>
      <xdr:rowOff>76127</xdr:rowOff>
    </xdr:to>
    <xdr:sp macro="" textlink="">
      <xdr:nvSpPr>
        <xdr:cNvPr id="340" name="楕円 339"/>
        <xdr:cNvSpPr/>
      </xdr:nvSpPr>
      <xdr:spPr>
        <a:xfrm>
          <a:off x="16967200" y="1129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118054</xdr:rowOff>
    </xdr:from>
    <xdr:ext cx="762000" cy="259045"/>
    <xdr:sp macro="" textlink="">
      <xdr:nvSpPr>
        <xdr:cNvPr id="341" name="定員管理の状況該当値テキスト"/>
        <xdr:cNvSpPr txBox="1"/>
      </xdr:nvSpPr>
      <xdr:spPr>
        <a:xfrm>
          <a:off x="17106900" y="1126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96338</xdr:rowOff>
    </xdr:from>
    <xdr:to>
      <xdr:col>77</xdr:col>
      <xdr:colOff>95250</xdr:colOff>
      <xdr:row>66</xdr:row>
      <xdr:rowOff>26488</xdr:rowOff>
    </xdr:to>
    <xdr:sp macro="" textlink="">
      <xdr:nvSpPr>
        <xdr:cNvPr id="342" name="楕円 341"/>
        <xdr:cNvSpPr/>
      </xdr:nvSpPr>
      <xdr:spPr>
        <a:xfrm>
          <a:off x="16129000" y="1124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11265</xdr:rowOff>
    </xdr:from>
    <xdr:ext cx="736600" cy="259045"/>
    <xdr:sp macro="" textlink="">
      <xdr:nvSpPr>
        <xdr:cNvPr id="343" name="テキスト ボックス 342"/>
        <xdr:cNvSpPr txBox="1"/>
      </xdr:nvSpPr>
      <xdr:spPr>
        <a:xfrm>
          <a:off x="15798800" y="11326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3266</xdr:rowOff>
    </xdr:from>
    <xdr:to>
      <xdr:col>73</xdr:col>
      <xdr:colOff>44450</xdr:colOff>
      <xdr:row>65</xdr:row>
      <xdr:rowOff>104866</xdr:rowOff>
    </xdr:to>
    <xdr:sp macro="" textlink="">
      <xdr:nvSpPr>
        <xdr:cNvPr id="344" name="楕円 343"/>
        <xdr:cNvSpPr/>
      </xdr:nvSpPr>
      <xdr:spPr>
        <a:xfrm>
          <a:off x="15240000" y="1114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89643</xdr:rowOff>
    </xdr:from>
    <xdr:ext cx="762000" cy="259045"/>
    <xdr:sp macro="" textlink="">
      <xdr:nvSpPr>
        <xdr:cNvPr id="345" name="テキスト ボックス 344"/>
        <xdr:cNvSpPr txBox="1"/>
      </xdr:nvSpPr>
      <xdr:spPr>
        <a:xfrm>
          <a:off x="14909800" y="1123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3955</xdr:rowOff>
    </xdr:from>
    <xdr:to>
      <xdr:col>68</xdr:col>
      <xdr:colOff>203200</xdr:colOff>
      <xdr:row>65</xdr:row>
      <xdr:rowOff>105555</xdr:rowOff>
    </xdr:to>
    <xdr:sp macro="" textlink="">
      <xdr:nvSpPr>
        <xdr:cNvPr id="346" name="楕円 345"/>
        <xdr:cNvSpPr/>
      </xdr:nvSpPr>
      <xdr:spPr>
        <a:xfrm>
          <a:off x="14351000" y="1114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90332</xdr:rowOff>
    </xdr:from>
    <xdr:ext cx="762000" cy="259045"/>
    <xdr:sp macro="" textlink="">
      <xdr:nvSpPr>
        <xdr:cNvPr id="347" name="テキスト ボックス 346"/>
        <xdr:cNvSpPr txBox="1"/>
      </xdr:nvSpPr>
      <xdr:spPr>
        <a:xfrm>
          <a:off x="14020800" y="1123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92673</xdr:rowOff>
    </xdr:from>
    <xdr:to>
      <xdr:col>64</xdr:col>
      <xdr:colOff>152400</xdr:colOff>
      <xdr:row>65</xdr:row>
      <xdr:rowOff>22823</xdr:rowOff>
    </xdr:to>
    <xdr:sp macro="" textlink="">
      <xdr:nvSpPr>
        <xdr:cNvPr id="348" name="楕円 347"/>
        <xdr:cNvSpPr/>
      </xdr:nvSpPr>
      <xdr:spPr>
        <a:xfrm>
          <a:off x="13462000" y="1106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7600</xdr:rowOff>
    </xdr:from>
    <xdr:ext cx="762000" cy="259045"/>
    <xdr:sp macro="" textlink="">
      <xdr:nvSpPr>
        <xdr:cNvPr id="349" name="テキスト ボックス 348"/>
        <xdr:cNvSpPr txBox="1"/>
      </xdr:nvSpPr>
      <xdr:spPr>
        <a:xfrm>
          <a:off x="13131800" y="1115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過去の事業に係る地方債の償還終了等により比率は類似団体平均値は下回っている。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大型事業の償還が開始となっており、今後は数値が上昇していく見込みである。起債の借入にあたっては、緊急性や必要性の高い事業を選択し、新規の起債発行の抑制を図っていかなければならない。</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28448</xdr:rowOff>
    </xdr:from>
    <xdr:to>
      <xdr:col>81</xdr:col>
      <xdr:colOff>44450</xdr:colOff>
      <xdr:row>45</xdr:row>
      <xdr:rowOff>8128</xdr:rowOff>
    </xdr:to>
    <xdr:cxnSp macro="">
      <xdr:nvCxnSpPr>
        <xdr:cNvPr id="375" name="直線コネクタ 374"/>
        <xdr:cNvCxnSpPr/>
      </xdr:nvCxnSpPr>
      <xdr:spPr>
        <a:xfrm flipV="1">
          <a:off x="17018000" y="6372098"/>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151655</xdr:rowOff>
    </xdr:from>
    <xdr:ext cx="762000" cy="259045"/>
    <xdr:sp macro="" textlink="">
      <xdr:nvSpPr>
        <xdr:cNvPr id="376" name="公債費負担の状況最小値テキスト"/>
        <xdr:cNvSpPr txBox="1"/>
      </xdr:nvSpPr>
      <xdr:spPr>
        <a:xfrm>
          <a:off x="17106900" y="769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8128</xdr:rowOff>
    </xdr:from>
    <xdr:to>
      <xdr:col>81</xdr:col>
      <xdr:colOff>133350</xdr:colOff>
      <xdr:row>45</xdr:row>
      <xdr:rowOff>8128</xdr:rowOff>
    </xdr:to>
    <xdr:cxnSp macro="">
      <xdr:nvCxnSpPr>
        <xdr:cNvPr id="377" name="直線コネクタ 376"/>
        <xdr:cNvCxnSpPr/>
      </xdr:nvCxnSpPr>
      <xdr:spPr>
        <a:xfrm>
          <a:off x="16929100" y="772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114825</xdr:rowOff>
    </xdr:from>
    <xdr:ext cx="762000" cy="259045"/>
    <xdr:sp macro="" textlink="">
      <xdr:nvSpPr>
        <xdr:cNvPr id="378" name="公債費負担の状況最大値テキスト"/>
        <xdr:cNvSpPr txBox="1"/>
      </xdr:nvSpPr>
      <xdr:spPr>
        <a:xfrm>
          <a:off x="17106900" y="611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28448</xdr:rowOff>
    </xdr:from>
    <xdr:to>
      <xdr:col>81</xdr:col>
      <xdr:colOff>133350</xdr:colOff>
      <xdr:row>37</xdr:row>
      <xdr:rowOff>28448</xdr:rowOff>
    </xdr:to>
    <xdr:cxnSp macro="">
      <xdr:nvCxnSpPr>
        <xdr:cNvPr id="379" name="直線コネクタ 378"/>
        <xdr:cNvCxnSpPr/>
      </xdr:nvCxnSpPr>
      <xdr:spPr>
        <a:xfrm>
          <a:off x="16929100" y="637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88392</xdr:rowOff>
    </xdr:from>
    <xdr:to>
      <xdr:col>81</xdr:col>
      <xdr:colOff>44450</xdr:colOff>
      <xdr:row>40</xdr:row>
      <xdr:rowOff>98044</xdr:rowOff>
    </xdr:to>
    <xdr:cxnSp macro="">
      <xdr:nvCxnSpPr>
        <xdr:cNvPr id="380" name="直線コネクタ 379"/>
        <xdr:cNvCxnSpPr/>
      </xdr:nvCxnSpPr>
      <xdr:spPr>
        <a:xfrm>
          <a:off x="16179800" y="694639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50563</xdr:rowOff>
    </xdr:from>
    <xdr:ext cx="762000" cy="259045"/>
    <xdr:sp macro="" textlink="">
      <xdr:nvSpPr>
        <xdr:cNvPr id="381" name="公債費負担の状況平均値テキスト"/>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82" name="フローチャート: 判断 381"/>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88392</xdr:rowOff>
    </xdr:from>
    <xdr:to>
      <xdr:col>77</xdr:col>
      <xdr:colOff>44450</xdr:colOff>
      <xdr:row>40</xdr:row>
      <xdr:rowOff>136652</xdr:rowOff>
    </xdr:to>
    <xdr:cxnSp macro="">
      <xdr:nvCxnSpPr>
        <xdr:cNvPr id="383" name="直線コネクタ 382"/>
        <xdr:cNvCxnSpPr/>
      </xdr:nvCxnSpPr>
      <xdr:spPr>
        <a:xfrm flipV="1">
          <a:off x="15290800" y="694639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4" name="フローチャート: 判断 383"/>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85" name="テキスト ボックス 384"/>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136652</xdr:rowOff>
    </xdr:from>
    <xdr:to>
      <xdr:col>72</xdr:col>
      <xdr:colOff>203200</xdr:colOff>
      <xdr:row>41</xdr:row>
      <xdr:rowOff>18288</xdr:rowOff>
    </xdr:to>
    <xdr:cxnSp macro="">
      <xdr:nvCxnSpPr>
        <xdr:cNvPr id="386" name="直線コネクタ 385"/>
        <xdr:cNvCxnSpPr/>
      </xdr:nvCxnSpPr>
      <xdr:spPr>
        <a:xfrm flipV="1">
          <a:off x="14401800" y="699465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7" name="フローチャート: 判断 386"/>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8" name="テキスト ボックス 387"/>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18288</xdr:rowOff>
    </xdr:from>
    <xdr:to>
      <xdr:col>68</xdr:col>
      <xdr:colOff>152400</xdr:colOff>
      <xdr:row>41</xdr:row>
      <xdr:rowOff>76200</xdr:rowOff>
    </xdr:to>
    <xdr:cxnSp macro="">
      <xdr:nvCxnSpPr>
        <xdr:cNvPr id="389" name="直線コネクタ 388"/>
        <xdr:cNvCxnSpPr/>
      </xdr:nvCxnSpPr>
      <xdr:spPr>
        <a:xfrm flipV="1">
          <a:off x="13512800" y="704773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90" name="フローチャート: 判断 389"/>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164863</xdr:rowOff>
    </xdr:from>
    <xdr:ext cx="762000" cy="259045"/>
    <xdr:sp macro="" textlink="">
      <xdr:nvSpPr>
        <xdr:cNvPr id="391" name="テキスト ボックス 390"/>
        <xdr:cNvSpPr txBox="1"/>
      </xdr:nvSpPr>
      <xdr:spPr>
        <a:xfrm>
          <a:off x="14020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392" name="フローチャート: 判断 391"/>
        <xdr:cNvSpPr/>
      </xdr:nvSpPr>
      <xdr:spPr>
        <a:xfrm>
          <a:off x="13462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17543</xdr:rowOff>
    </xdr:from>
    <xdr:ext cx="762000" cy="259045"/>
    <xdr:sp macro="" textlink="">
      <xdr:nvSpPr>
        <xdr:cNvPr id="393" name="テキスト ボックス 392"/>
        <xdr:cNvSpPr txBox="1"/>
      </xdr:nvSpPr>
      <xdr:spPr>
        <a:xfrm>
          <a:off x="13131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99" name="楕円 398"/>
        <xdr:cNvSpPr/>
      </xdr:nvSpPr>
      <xdr:spPr>
        <a:xfrm>
          <a:off x="169672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63771</xdr:rowOff>
    </xdr:from>
    <xdr:ext cx="762000" cy="259045"/>
    <xdr:sp macro="" textlink="">
      <xdr:nvSpPr>
        <xdr:cNvPr id="400" name="公債費負担の状況該当値テキスト"/>
        <xdr:cNvSpPr txBox="1"/>
      </xdr:nvSpPr>
      <xdr:spPr>
        <a:xfrm>
          <a:off x="17106900" y="675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37592</xdr:rowOff>
    </xdr:from>
    <xdr:to>
      <xdr:col>77</xdr:col>
      <xdr:colOff>95250</xdr:colOff>
      <xdr:row>40</xdr:row>
      <xdr:rowOff>139192</xdr:rowOff>
    </xdr:to>
    <xdr:sp macro="" textlink="">
      <xdr:nvSpPr>
        <xdr:cNvPr id="401" name="楕円 400"/>
        <xdr:cNvSpPr/>
      </xdr:nvSpPr>
      <xdr:spPr>
        <a:xfrm>
          <a:off x="16129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149369</xdr:rowOff>
    </xdr:from>
    <xdr:ext cx="736600" cy="259045"/>
    <xdr:sp macro="" textlink="">
      <xdr:nvSpPr>
        <xdr:cNvPr id="402" name="テキスト ボックス 401"/>
        <xdr:cNvSpPr txBox="1"/>
      </xdr:nvSpPr>
      <xdr:spPr>
        <a:xfrm>
          <a:off x="15798800" y="666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85852</xdr:rowOff>
    </xdr:from>
    <xdr:to>
      <xdr:col>73</xdr:col>
      <xdr:colOff>44450</xdr:colOff>
      <xdr:row>41</xdr:row>
      <xdr:rowOff>16002</xdr:rowOff>
    </xdr:to>
    <xdr:sp macro="" textlink="">
      <xdr:nvSpPr>
        <xdr:cNvPr id="403" name="楕円 402"/>
        <xdr:cNvSpPr/>
      </xdr:nvSpPr>
      <xdr:spPr>
        <a:xfrm>
          <a:off x="15240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26179</xdr:rowOff>
    </xdr:from>
    <xdr:ext cx="762000" cy="259045"/>
    <xdr:sp macro="" textlink="">
      <xdr:nvSpPr>
        <xdr:cNvPr id="404" name="テキスト ボックス 403"/>
        <xdr:cNvSpPr txBox="1"/>
      </xdr:nvSpPr>
      <xdr:spPr>
        <a:xfrm>
          <a:off x="14909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138938</xdr:rowOff>
    </xdr:from>
    <xdr:to>
      <xdr:col>68</xdr:col>
      <xdr:colOff>203200</xdr:colOff>
      <xdr:row>41</xdr:row>
      <xdr:rowOff>69088</xdr:rowOff>
    </xdr:to>
    <xdr:sp macro="" textlink="">
      <xdr:nvSpPr>
        <xdr:cNvPr id="405" name="楕円 404"/>
        <xdr:cNvSpPr/>
      </xdr:nvSpPr>
      <xdr:spPr>
        <a:xfrm>
          <a:off x="14351000" y="69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79265</xdr:rowOff>
    </xdr:from>
    <xdr:ext cx="762000" cy="259045"/>
    <xdr:sp macro="" textlink="">
      <xdr:nvSpPr>
        <xdr:cNvPr id="406" name="テキスト ボックス 405"/>
        <xdr:cNvSpPr txBox="1"/>
      </xdr:nvSpPr>
      <xdr:spPr>
        <a:xfrm>
          <a:off x="14020800" y="676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07" name="楕円 406"/>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408" name="テキスト ボックス 407"/>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昨年より、</a:t>
          </a:r>
          <a:r>
            <a:rPr kumimoji="1" lang="en-US" altLang="ja-JP" sz="1300">
              <a:latin typeface="ＭＳ Ｐゴシック" panose="020B0600070205080204" pitchFamily="50" charset="-128"/>
              <a:ea typeface="ＭＳ Ｐゴシック" panose="020B0600070205080204" pitchFamily="50" charset="-128"/>
            </a:rPr>
            <a:t>23.7%</a:t>
          </a:r>
          <a:r>
            <a:rPr kumimoji="1" lang="ja-JP" altLang="en-US" sz="1300">
              <a:latin typeface="ＭＳ Ｐゴシック" panose="020B0600070205080204" pitchFamily="50" charset="-128"/>
              <a:ea typeface="ＭＳ Ｐゴシック" panose="020B0600070205080204" pitchFamily="50" charset="-128"/>
            </a:rPr>
            <a:t>の増となった。平取町国民健康保険病院改築事業による借入金が増となったためであり、今後も将来負担比率の数値は算定される見込みであるが、引き続き健全な財政運営に努める。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45314</xdr:rowOff>
    </xdr:to>
    <xdr:cxnSp macro="">
      <xdr:nvCxnSpPr>
        <xdr:cNvPr id="435" name="直線コネクタ 434"/>
        <xdr:cNvCxnSpPr/>
      </xdr:nvCxnSpPr>
      <xdr:spPr>
        <a:xfrm flipV="1">
          <a:off x="17018000" y="2451100"/>
          <a:ext cx="0" cy="1537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17391</xdr:rowOff>
    </xdr:from>
    <xdr:ext cx="762000" cy="259045"/>
    <xdr:sp macro="" textlink="">
      <xdr:nvSpPr>
        <xdr:cNvPr id="436" name="将来負担の状況最小値テキスト"/>
        <xdr:cNvSpPr txBox="1"/>
      </xdr:nvSpPr>
      <xdr:spPr>
        <a:xfrm>
          <a:off x="17106900" y="396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45314</xdr:rowOff>
    </xdr:from>
    <xdr:to>
      <xdr:col>81</xdr:col>
      <xdr:colOff>133350</xdr:colOff>
      <xdr:row>23</xdr:row>
      <xdr:rowOff>45314</xdr:rowOff>
    </xdr:to>
    <xdr:cxnSp macro="">
      <xdr:nvCxnSpPr>
        <xdr:cNvPr id="437" name="直線コネクタ 436"/>
        <xdr:cNvCxnSpPr/>
      </xdr:nvCxnSpPr>
      <xdr:spPr>
        <a:xfrm>
          <a:off x="16929100" y="398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18339</xdr:rowOff>
    </xdr:from>
    <xdr:to>
      <xdr:col>81</xdr:col>
      <xdr:colOff>44450</xdr:colOff>
      <xdr:row>16</xdr:row>
      <xdr:rowOff>75641</xdr:rowOff>
    </xdr:to>
    <xdr:cxnSp macro="">
      <xdr:nvCxnSpPr>
        <xdr:cNvPr id="440" name="直線コネクタ 439"/>
        <xdr:cNvCxnSpPr/>
      </xdr:nvCxnSpPr>
      <xdr:spPr>
        <a:xfrm>
          <a:off x="16179800" y="2590089"/>
          <a:ext cx="838200" cy="22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1" name="将来負担の状況平均値テキスト"/>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2" name="フローチャート: 判断 441"/>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3" name="フローチャート: 判断 442"/>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4" name="テキスト ボックス 443"/>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5" name="フローチャート: 判断 444"/>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6" name="テキスト ボックス 445"/>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7" name="フローチャート: 判断 446"/>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8" name="テキスト ボックス 447"/>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9" name="フローチャート: 判断 448"/>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0" name="テキスト ボックス 449"/>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24841</xdr:rowOff>
    </xdr:from>
    <xdr:to>
      <xdr:col>81</xdr:col>
      <xdr:colOff>95250</xdr:colOff>
      <xdr:row>16</xdr:row>
      <xdr:rowOff>126441</xdr:rowOff>
    </xdr:to>
    <xdr:sp macro="" textlink="">
      <xdr:nvSpPr>
        <xdr:cNvPr id="456" name="楕円 455"/>
        <xdr:cNvSpPr/>
      </xdr:nvSpPr>
      <xdr:spPr>
        <a:xfrm>
          <a:off x="16967200" y="276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168368</xdr:rowOff>
    </xdr:from>
    <xdr:ext cx="762000" cy="259045"/>
    <xdr:sp macro="" textlink="">
      <xdr:nvSpPr>
        <xdr:cNvPr id="457" name="将来負担の状況該当値テキスト"/>
        <xdr:cNvSpPr txBox="1"/>
      </xdr:nvSpPr>
      <xdr:spPr>
        <a:xfrm>
          <a:off x="17106900" y="274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138989</xdr:rowOff>
    </xdr:from>
    <xdr:to>
      <xdr:col>77</xdr:col>
      <xdr:colOff>95250</xdr:colOff>
      <xdr:row>15</xdr:row>
      <xdr:rowOff>69139</xdr:rowOff>
    </xdr:to>
    <xdr:sp macro="" textlink="">
      <xdr:nvSpPr>
        <xdr:cNvPr id="458" name="楕円 457"/>
        <xdr:cNvSpPr/>
      </xdr:nvSpPr>
      <xdr:spPr>
        <a:xfrm>
          <a:off x="16129000" y="253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53916</xdr:rowOff>
    </xdr:from>
    <xdr:ext cx="736600" cy="259045"/>
    <xdr:sp macro="" textlink="">
      <xdr:nvSpPr>
        <xdr:cNvPr id="459" name="テキスト ボックス 458"/>
        <xdr:cNvSpPr txBox="1"/>
      </xdr:nvSpPr>
      <xdr:spPr>
        <a:xfrm>
          <a:off x="15798800" y="2625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北海道平取町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5,036
4,960
743.09
6,407,924
6,349,280
55,070
3,352,543
7,703,636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人件費の経常収支比率は、「</a:t>
          </a:r>
          <a:r>
            <a:rPr kumimoji="1" lang="en-US" altLang="ja-JP" sz="1300">
              <a:latin typeface="ＭＳ Ｐゴシック" panose="020B0600070205080204" pitchFamily="50" charset="-128"/>
              <a:ea typeface="ＭＳ Ｐゴシック" panose="020B0600070205080204" pitchFamily="50" charset="-128"/>
            </a:rPr>
            <a:t>27.8%</a:t>
          </a:r>
          <a:r>
            <a:rPr kumimoji="1" lang="ja-JP" altLang="en-US" sz="1300">
              <a:latin typeface="ＭＳ Ｐゴシック" panose="020B0600070205080204" pitchFamily="50" charset="-128"/>
              <a:ea typeface="ＭＳ Ｐゴシック" panose="020B0600070205080204" pitchFamily="50" charset="-128"/>
            </a:rPr>
            <a:t>」と類似団体平均値を上回っている。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今後も、再任用制度の有効活用等、適正な定員管理を図りながら抑制に努める。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10414</xdr:rowOff>
    </xdr:to>
    <xdr:cxnSp macro="">
      <xdr:nvCxnSpPr>
        <xdr:cNvPr id="59" name="直線コネクタ 58"/>
        <xdr:cNvCxnSpPr/>
      </xdr:nvCxnSpPr>
      <xdr:spPr>
        <a:xfrm flipV="1">
          <a:off x="4826000" y="596544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147574</xdr:rowOff>
    </xdr:from>
    <xdr:to>
      <xdr:col>24</xdr:col>
      <xdr:colOff>25400</xdr:colOff>
      <xdr:row>38</xdr:row>
      <xdr:rowOff>26416</xdr:rowOff>
    </xdr:to>
    <xdr:cxnSp macro="">
      <xdr:nvCxnSpPr>
        <xdr:cNvPr id="64" name="直線コネクタ 63"/>
        <xdr:cNvCxnSpPr/>
      </xdr:nvCxnSpPr>
      <xdr:spPr>
        <a:xfrm>
          <a:off x="3987800" y="649122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115570</xdr:rowOff>
    </xdr:from>
    <xdr:to>
      <xdr:col>19</xdr:col>
      <xdr:colOff>187325</xdr:colOff>
      <xdr:row>37</xdr:row>
      <xdr:rowOff>147574</xdr:rowOff>
    </xdr:to>
    <xdr:cxnSp macro="">
      <xdr:nvCxnSpPr>
        <xdr:cNvPr id="67" name="直線コネクタ 66"/>
        <xdr:cNvCxnSpPr/>
      </xdr:nvCxnSpPr>
      <xdr:spPr>
        <a:xfrm>
          <a:off x="3098800" y="64592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110998</xdr:rowOff>
    </xdr:from>
    <xdr:to>
      <xdr:col>15</xdr:col>
      <xdr:colOff>98425</xdr:colOff>
      <xdr:row>37</xdr:row>
      <xdr:rowOff>115570</xdr:rowOff>
    </xdr:to>
    <xdr:cxnSp macro="">
      <xdr:nvCxnSpPr>
        <xdr:cNvPr id="70" name="直線コネクタ 69"/>
        <xdr:cNvCxnSpPr/>
      </xdr:nvCxnSpPr>
      <xdr:spPr>
        <a:xfrm>
          <a:off x="2209800" y="64546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34815</xdr:rowOff>
    </xdr:from>
    <xdr:ext cx="762000" cy="259045"/>
    <xdr:sp macro="" textlink="">
      <xdr:nvSpPr>
        <xdr:cNvPr id="72" name="テキスト ボックス 71"/>
        <xdr:cNvSpPr txBox="1"/>
      </xdr:nvSpPr>
      <xdr:spPr>
        <a:xfrm>
          <a:off x="2717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110998</xdr:rowOff>
    </xdr:from>
    <xdr:to>
      <xdr:col>11</xdr:col>
      <xdr:colOff>9525</xdr:colOff>
      <xdr:row>37</xdr:row>
      <xdr:rowOff>120142</xdr:rowOff>
    </xdr:to>
    <xdr:cxnSp macro="">
      <xdr:nvCxnSpPr>
        <xdr:cNvPr id="73" name="直線コネクタ 72"/>
        <xdr:cNvCxnSpPr/>
      </xdr:nvCxnSpPr>
      <xdr:spPr>
        <a:xfrm flipV="1">
          <a:off x="1320800" y="64546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80772</xdr:rowOff>
    </xdr:from>
    <xdr:to>
      <xdr:col>11</xdr:col>
      <xdr:colOff>60325</xdr:colOff>
      <xdr:row>37</xdr:row>
      <xdr:rowOff>10922</xdr:rowOff>
    </xdr:to>
    <xdr:sp macro="" textlink="">
      <xdr:nvSpPr>
        <xdr:cNvPr id="74" name="フローチャート: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21099</xdr:rowOff>
    </xdr:from>
    <xdr:ext cx="762000" cy="259045"/>
    <xdr:sp macro="" textlink="">
      <xdr:nvSpPr>
        <xdr:cNvPr id="75" name="テキスト ボックス 74"/>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147066</xdr:rowOff>
    </xdr:from>
    <xdr:to>
      <xdr:col>24</xdr:col>
      <xdr:colOff>76200</xdr:colOff>
      <xdr:row>38</xdr:row>
      <xdr:rowOff>77215</xdr:rowOff>
    </xdr:to>
    <xdr:sp macro="" textlink="">
      <xdr:nvSpPr>
        <xdr:cNvPr id="83" name="楕円 82"/>
        <xdr:cNvSpPr/>
      </xdr:nvSpPr>
      <xdr:spPr>
        <a:xfrm>
          <a:off x="47752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119143</xdr:rowOff>
    </xdr:from>
    <xdr:ext cx="762000" cy="259045"/>
    <xdr:sp macro="" textlink="">
      <xdr:nvSpPr>
        <xdr:cNvPr id="84" name="人件費該当値テキスト"/>
        <xdr:cNvSpPr txBox="1"/>
      </xdr:nvSpPr>
      <xdr:spPr>
        <a:xfrm>
          <a:off x="49149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96774</xdr:rowOff>
    </xdr:from>
    <xdr:to>
      <xdr:col>20</xdr:col>
      <xdr:colOff>38100</xdr:colOff>
      <xdr:row>38</xdr:row>
      <xdr:rowOff>26924</xdr:rowOff>
    </xdr:to>
    <xdr:sp macro="" textlink="">
      <xdr:nvSpPr>
        <xdr:cNvPr id="85" name="楕円 84"/>
        <xdr:cNvSpPr/>
      </xdr:nvSpPr>
      <xdr:spPr>
        <a:xfrm>
          <a:off x="3937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11701</xdr:rowOff>
    </xdr:from>
    <xdr:ext cx="736600" cy="259045"/>
    <xdr:sp macro="" textlink="">
      <xdr:nvSpPr>
        <xdr:cNvPr id="86" name="テキスト ボックス 85"/>
        <xdr:cNvSpPr txBox="1"/>
      </xdr:nvSpPr>
      <xdr:spPr>
        <a:xfrm>
          <a:off x="3606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87" name="楕円 86"/>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88" name="テキスト ボックス 87"/>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60198</xdr:rowOff>
    </xdr:from>
    <xdr:to>
      <xdr:col>11</xdr:col>
      <xdr:colOff>60325</xdr:colOff>
      <xdr:row>37</xdr:row>
      <xdr:rowOff>161798</xdr:rowOff>
    </xdr:to>
    <xdr:sp macro="" textlink="">
      <xdr:nvSpPr>
        <xdr:cNvPr id="89" name="楕円 88"/>
        <xdr:cNvSpPr/>
      </xdr:nvSpPr>
      <xdr:spPr>
        <a:xfrm>
          <a:off x="2159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146575</xdr:rowOff>
    </xdr:from>
    <xdr:ext cx="762000" cy="259045"/>
    <xdr:sp macro="" textlink="">
      <xdr:nvSpPr>
        <xdr:cNvPr id="90" name="テキスト ボックス 89"/>
        <xdr:cNvSpPr txBox="1"/>
      </xdr:nvSpPr>
      <xdr:spPr>
        <a:xfrm>
          <a:off x="1828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69342</xdr:rowOff>
    </xdr:from>
    <xdr:to>
      <xdr:col>6</xdr:col>
      <xdr:colOff>171450</xdr:colOff>
      <xdr:row>37</xdr:row>
      <xdr:rowOff>170942</xdr:rowOff>
    </xdr:to>
    <xdr:sp macro="" textlink="">
      <xdr:nvSpPr>
        <xdr:cNvPr id="91" name="楕円 90"/>
        <xdr:cNvSpPr/>
      </xdr:nvSpPr>
      <xdr:spPr>
        <a:xfrm>
          <a:off x="1270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155719</xdr:rowOff>
    </xdr:from>
    <xdr:ext cx="762000" cy="259045"/>
    <xdr:sp macro="" textlink="">
      <xdr:nvSpPr>
        <xdr:cNvPr id="92" name="テキスト ボックス 91"/>
        <xdr:cNvSpPr txBox="1"/>
      </xdr:nvSpPr>
      <xdr:spPr>
        <a:xfrm>
          <a:off x="939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物件費の比率は「</a:t>
          </a:r>
          <a:r>
            <a:rPr kumimoji="1" lang="en-US" altLang="ja-JP" sz="1300">
              <a:latin typeface="ＭＳ Ｐゴシック" panose="020B0600070205080204" pitchFamily="50" charset="-128"/>
              <a:ea typeface="ＭＳ Ｐゴシック" panose="020B0600070205080204" pitchFamily="50" charset="-128"/>
            </a:rPr>
            <a:t>18.1%</a:t>
          </a:r>
          <a:r>
            <a:rPr kumimoji="1" lang="ja-JP" altLang="en-US" sz="1300">
              <a:latin typeface="ＭＳ Ｐゴシック" panose="020B0600070205080204" pitchFamily="50" charset="-128"/>
              <a:ea typeface="ＭＳ Ｐゴシック" panose="020B0600070205080204" pitchFamily="50" charset="-128"/>
            </a:rPr>
            <a:t>」と類似団体平均値は上回っている。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ふるさと寄附金が増加しており、返礼品等に係る経費が増加しているのが要因の一つと考えられる。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今後は、各種経費の削減に取組み、改善に努める。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74422</xdr:rowOff>
    </xdr:to>
    <xdr:cxnSp macro="">
      <xdr:nvCxnSpPr>
        <xdr:cNvPr id="117" name="直線コネクタ 116"/>
        <xdr:cNvCxnSpPr/>
      </xdr:nvCxnSpPr>
      <xdr:spPr>
        <a:xfrm flipV="1">
          <a:off x="16510000" y="258673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46499</xdr:rowOff>
    </xdr:from>
    <xdr:ext cx="762000" cy="259045"/>
    <xdr:sp macro="" textlink="">
      <xdr:nvSpPr>
        <xdr:cNvPr id="118" name="物件費最小値テキスト"/>
        <xdr:cNvSpPr txBox="1"/>
      </xdr:nvSpPr>
      <xdr:spPr>
        <a:xfrm>
          <a:off x="16598900" y="364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74422</xdr:rowOff>
    </xdr:from>
    <xdr:to>
      <xdr:col>82</xdr:col>
      <xdr:colOff>196850</xdr:colOff>
      <xdr:row>21</xdr:row>
      <xdr:rowOff>74422</xdr:rowOff>
    </xdr:to>
    <xdr:cxnSp macro="">
      <xdr:nvCxnSpPr>
        <xdr:cNvPr id="119" name="直線コネクタ 118"/>
        <xdr:cNvCxnSpPr/>
      </xdr:nvCxnSpPr>
      <xdr:spPr>
        <a:xfrm>
          <a:off x="16421100" y="36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0" name="物件費最大値テキスト"/>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1" name="直線コネクタ 120"/>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40132</xdr:rowOff>
    </xdr:from>
    <xdr:to>
      <xdr:col>82</xdr:col>
      <xdr:colOff>107950</xdr:colOff>
      <xdr:row>18</xdr:row>
      <xdr:rowOff>40132</xdr:rowOff>
    </xdr:to>
    <xdr:cxnSp macro="">
      <xdr:nvCxnSpPr>
        <xdr:cNvPr id="122" name="直線コネクタ 121"/>
        <xdr:cNvCxnSpPr/>
      </xdr:nvCxnSpPr>
      <xdr:spPr>
        <a:xfrm>
          <a:off x="15671800" y="31262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21861</xdr:rowOff>
    </xdr:from>
    <xdr:ext cx="762000" cy="259045"/>
    <xdr:sp macro="" textlink="">
      <xdr:nvSpPr>
        <xdr:cNvPr id="123" name="物件費平均値テキスト"/>
        <xdr:cNvSpPr txBox="1"/>
      </xdr:nvSpPr>
      <xdr:spPr>
        <a:xfrm>
          <a:off x="16598900" y="2765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24" name="フローチャート: 判断 123"/>
        <xdr:cNvSpPr/>
      </xdr:nvSpPr>
      <xdr:spPr>
        <a:xfrm>
          <a:off x="164592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156718</xdr:rowOff>
    </xdr:from>
    <xdr:to>
      <xdr:col>78</xdr:col>
      <xdr:colOff>69850</xdr:colOff>
      <xdr:row>18</xdr:row>
      <xdr:rowOff>40132</xdr:rowOff>
    </xdr:to>
    <xdr:cxnSp macro="">
      <xdr:nvCxnSpPr>
        <xdr:cNvPr id="125" name="直線コネクタ 124"/>
        <xdr:cNvCxnSpPr/>
      </xdr:nvCxnSpPr>
      <xdr:spPr>
        <a:xfrm>
          <a:off x="14782800" y="30713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7" name="テキスト ボックス 126"/>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152146</xdr:rowOff>
    </xdr:from>
    <xdr:to>
      <xdr:col>73</xdr:col>
      <xdr:colOff>180975</xdr:colOff>
      <xdr:row>17</xdr:row>
      <xdr:rowOff>156718</xdr:rowOff>
    </xdr:to>
    <xdr:cxnSp macro="">
      <xdr:nvCxnSpPr>
        <xdr:cNvPr id="128" name="直線コネクタ 127"/>
        <xdr:cNvCxnSpPr/>
      </xdr:nvCxnSpPr>
      <xdr:spPr>
        <a:xfrm>
          <a:off x="13893800" y="30667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66819</xdr:rowOff>
    </xdr:from>
    <xdr:ext cx="762000" cy="259045"/>
    <xdr:sp macro="" textlink="">
      <xdr:nvSpPr>
        <xdr:cNvPr id="130" name="テキスト ボックス 129"/>
        <xdr:cNvSpPr txBox="1"/>
      </xdr:nvSpPr>
      <xdr:spPr>
        <a:xfrm>
          <a:off x="14401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143002</xdr:rowOff>
    </xdr:from>
    <xdr:to>
      <xdr:col>69</xdr:col>
      <xdr:colOff>92075</xdr:colOff>
      <xdr:row>17</xdr:row>
      <xdr:rowOff>152146</xdr:rowOff>
    </xdr:to>
    <xdr:cxnSp macro="">
      <xdr:nvCxnSpPr>
        <xdr:cNvPr id="131" name="直線コネクタ 130"/>
        <xdr:cNvCxnSpPr/>
      </xdr:nvCxnSpPr>
      <xdr:spPr>
        <a:xfrm>
          <a:off x="13004800" y="30576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89916</xdr:rowOff>
    </xdr:from>
    <xdr:to>
      <xdr:col>69</xdr:col>
      <xdr:colOff>142875</xdr:colOff>
      <xdr:row>17</xdr:row>
      <xdr:rowOff>20066</xdr:rowOff>
    </xdr:to>
    <xdr:sp macro="" textlink="">
      <xdr:nvSpPr>
        <xdr:cNvPr id="132" name="フローチャート: 判断 131"/>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30243</xdr:rowOff>
    </xdr:from>
    <xdr:ext cx="762000" cy="259045"/>
    <xdr:sp macro="" textlink="">
      <xdr:nvSpPr>
        <xdr:cNvPr id="133" name="テキスト ボックス 132"/>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34" name="フローチャート: 判断 133"/>
        <xdr:cNvSpPr/>
      </xdr:nvSpPr>
      <xdr:spPr>
        <a:xfrm>
          <a:off x="12954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25671</xdr:rowOff>
    </xdr:from>
    <xdr:ext cx="762000" cy="259045"/>
    <xdr:sp macro="" textlink="">
      <xdr:nvSpPr>
        <xdr:cNvPr id="135" name="テキスト ボックス 134"/>
        <xdr:cNvSpPr txBox="1"/>
      </xdr:nvSpPr>
      <xdr:spPr>
        <a:xfrm>
          <a:off x="12623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160782</xdr:rowOff>
    </xdr:from>
    <xdr:to>
      <xdr:col>82</xdr:col>
      <xdr:colOff>158750</xdr:colOff>
      <xdr:row>18</xdr:row>
      <xdr:rowOff>90932</xdr:rowOff>
    </xdr:to>
    <xdr:sp macro="" textlink="">
      <xdr:nvSpPr>
        <xdr:cNvPr id="141" name="楕円 140"/>
        <xdr:cNvSpPr/>
      </xdr:nvSpPr>
      <xdr:spPr>
        <a:xfrm>
          <a:off x="16459200" y="307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132859</xdr:rowOff>
    </xdr:from>
    <xdr:ext cx="762000" cy="259045"/>
    <xdr:sp macro="" textlink="">
      <xdr:nvSpPr>
        <xdr:cNvPr id="142" name="物件費該当値テキスト"/>
        <xdr:cNvSpPr txBox="1"/>
      </xdr:nvSpPr>
      <xdr:spPr>
        <a:xfrm>
          <a:off x="165989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160782</xdr:rowOff>
    </xdr:from>
    <xdr:to>
      <xdr:col>78</xdr:col>
      <xdr:colOff>120650</xdr:colOff>
      <xdr:row>18</xdr:row>
      <xdr:rowOff>90932</xdr:rowOff>
    </xdr:to>
    <xdr:sp macro="" textlink="">
      <xdr:nvSpPr>
        <xdr:cNvPr id="143" name="楕円 142"/>
        <xdr:cNvSpPr/>
      </xdr:nvSpPr>
      <xdr:spPr>
        <a:xfrm>
          <a:off x="15621000" y="307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75709</xdr:rowOff>
    </xdr:from>
    <xdr:ext cx="736600" cy="259045"/>
    <xdr:sp macro="" textlink="">
      <xdr:nvSpPr>
        <xdr:cNvPr id="144" name="テキスト ボックス 143"/>
        <xdr:cNvSpPr txBox="1"/>
      </xdr:nvSpPr>
      <xdr:spPr>
        <a:xfrm>
          <a:off x="15290800" y="316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105918</xdr:rowOff>
    </xdr:from>
    <xdr:to>
      <xdr:col>74</xdr:col>
      <xdr:colOff>31750</xdr:colOff>
      <xdr:row>18</xdr:row>
      <xdr:rowOff>36068</xdr:rowOff>
    </xdr:to>
    <xdr:sp macro="" textlink="">
      <xdr:nvSpPr>
        <xdr:cNvPr id="145" name="楕円 144"/>
        <xdr:cNvSpPr/>
      </xdr:nvSpPr>
      <xdr:spPr>
        <a:xfrm>
          <a:off x="14732000" y="30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20845</xdr:rowOff>
    </xdr:from>
    <xdr:ext cx="762000" cy="259045"/>
    <xdr:sp macro="" textlink="">
      <xdr:nvSpPr>
        <xdr:cNvPr id="146" name="テキスト ボックス 145"/>
        <xdr:cNvSpPr txBox="1"/>
      </xdr:nvSpPr>
      <xdr:spPr>
        <a:xfrm>
          <a:off x="14401800" y="310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101346</xdr:rowOff>
    </xdr:from>
    <xdr:to>
      <xdr:col>69</xdr:col>
      <xdr:colOff>142875</xdr:colOff>
      <xdr:row>18</xdr:row>
      <xdr:rowOff>31496</xdr:rowOff>
    </xdr:to>
    <xdr:sp macro="" textlink="">
      <xdr:nvSpPr>
        <xdr:cNvPr id="147" name="楕円 146"/>
        <xdr:cNvSpPr/>
      </xdr:nvSpPr>
      <xdr:spPr>
        <a:xfrm>
          <a:off x="13843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16273</xdr:rowOff>
    </xdr:from>
    <xdr:ext cx="762000" cy="259045"/>
    <xdr:sp macro="" textlink="">
      <xdr:nvSpPr>
        <xdr:cNvPr id="148" name="テキスト ボックス 147"/>
        <xdr:cNvSpPr txBox="1"/>
      </xdr:nvSpPr>
      <xdr:spPr>
        <a:xfrm>
          <a:off x="13512800" y="310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92202</xdr:rowOff>
    </xdr:from>
    <xdr:to>
      <xdr:col>65</xdr:col>
      <xdr:colOff>53975</xdr:colOff>
      <xdr:row>18</xdr:row>
      <xdr:rowOff>22352</xdr:rowOff>
    </xdr:to>
    <xdr:sp macro="" textlink="">
      <xdr:nvSpPr>
        <xdr:cNvPr id="149" name="楕円 148"/>
        <xdr:cNvSpPr/>
      </xdr:nvSpPr>
      <xdr:spPr>
        <a:xfrm>
          <a:off x="12954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7129</xdr:rowOff>
    </xdr:from>
    <xdr:ext cx="762000" cy="259045"/>
    <xdr:sp macro="" textlink="">
      <xdr:nvSpPr>
        <xdr:cNvPr id="150" name="テキスト ボックス 149"/>
        <xdr:cNvSpPr txBox="1"/>
      </xdr:nvSpPr>
      <xdr:spPr>
        <a:xfrm>
          <a:off x="12623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類似団体平均値を下回る水準で推移している。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今後は、高齢化による社会保障費の増加が見込まれるが、現水準の維持に努める。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62</xdr:row>
      <xdr:rowOff>12700</xdr:rowOff>
    </xdr:to>
    <xdr:cxnSp macro="">
      <xdr:nvCxnSpPr>
        <xdr:cNvPr id="178" name="直線コネクタ 177"/>
        <xdr:cNvCxnSpPr/>
      </xdr:nvCxnSpPr>
      <xdr:spPr>
        <a:xfrm flipV="1">
          <a:off x="4826000" y="90233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79"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0" name="直線コネクタ 179"/>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1"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2" name="直線コネクタ 181"/>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165100</xdr:rowOff>
    </xdr:from>
    <xdr:to>
      <xdr:col>24</xdr:col>
      <xdr:colOff>25400</xdr:colOff>
      <xdr:row>54</xdr:row>
      <xdr:rowOff>127000</xdr:rowOff>
    </xdr:to>
    <xdr:cxnSp macro="">
      <xdr:nvCxnSpPr>
        <xdr:cNvPr id="183" name="直線コネクタ 182"/>
        <xdr:cNvCxnSpPr/>
      </xdr:nvCxnSpPr>
      <xdr:spPr>
        <a:xfrm>
          <a:off x="3987800" y="92519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4"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5" name="フローチャート: 判断 184"/>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165100</xdr:rowOff>
    </xdr:from>
    <xdr:to>
      <xdr:col>19</xdr:col>
      <xdr:colOff>187325</xdr:colOff>
      <xdr:row>54</xdr:row>
      <xdr:rowOff>146050</xdr:rowOff>
    </xdr:to>
    <xdr:cxnSp macro="">
      <xdr:nvCxnSpPr>
        <xdr:cNvPr id="186" name="直線コネクタ 185"/>
        <xdr:cNvCxnSpPr/>
      </xdr:nvCxnSpPr>
      <xdr:spPr>
        <a:xfrm flipV="1">
          <a:off x="3098800" y="92519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7" name="フローチャート: 判断 186"/>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8" name="テキスト ボックス 187"/>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146050</xdr:rowOff>
    </xdr:to>
    <xdr:cxnSp macro="">
      <xdr:nvCxnSpPr>
        <xdr:cNvPr id="189" name="直線コネクタ 188"/>
        <xdr:cNvCxnSpPr/>
      </xdr:nvCxnSpPr>
      <xdr:spPr>
        <a:xfrm>
          <a:off x="2209800" y="92710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0" name="フローチャート: 判断 189"/>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191" name="テキスト ボックス 190"/>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107950</xdr:rowOff>
    </xdr:from>
    <xdr:to>
      <xdr:col>11</xdr:col>
      <xdr:colOff>9525</xdr:colOff>
      <xdr:row>54</xdr:row>
      <xdr:rowOff>12700</xdr:rowOff>
    </xdr:to>
    <xdr:cxnSp macro="">
      <xdr:nvCxnSpPr>
        <xdr:cNvPr id="192" name="直線コネクタ 191"/>
        <xdr:cNvCxnSpPr/>
      </xdr:nvCxnSpPr>
      <xdr:spPr>
        <a:xfrm>
          <a:off x="1320800" y="9194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193" name="フローチャート: 判断 192"/>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10177</xdr:rowOff>
    </xdr:from>
    <xdr:ext cx="762000" cy="259045"/>
    <xdr:sp macro="" textlink="">
      <xdr:nvSpPr>
        <xdr:cNvPr id="194" name="テキスト ボックス 193"/>
        <xdr:cNvSpPr txBox="1"/>
      </xdr:nvSpPr>
      <xdr:spPr>
        <a:xfrm>
          <a:off x="1828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195" name="フローチャート: 判断 194"/>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143527</xdr:rowOff>
    </xdr:from>
    <xdr:ext cx="762000" cy="259045"/>
    <xdr:sp macro="" textlink="">
      <xdr:nvSpPr>
        <xdr:cNvPr id="196" name="テキスト ボックス 195"/>
        <xdr:cNvSpPr txBox="1"/>
      </xdr:nvSpPr>
      <xdr:spPr>
        <a:xfrm>
          <a:off x="939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2" name="楕円 201"/>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3"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114300</xdr:rowOff>
    </xdr:from>
    <xdr:to>
      <xdr:col>20</xdr:col>
      <xdr:colOff>38100</xdr:colOff>
      <xdr:row>54</xdr:row>
      <xdr:rowOff>44450</xdr:rowOff>
    </xdr:to>
    <xdr:sp macro="" textlink="">
      <xdr:nvSpPr>
        <xdr:cNvPr id="204" name="楕円 203"/>
        <xdr:cNvSpPr/>
      </xdr:nvSpPr>
      <xdr:spPr>
        <a:xfrm>
          <a:off x="3937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54627</xdr:rowOff>
    </xdr:from>
    <xdr:ext cx="736600" cy="259045"/>
    <xdr:sp macro="" textlink="">
      <xdr:nvSpPr>
        <xdr:cNvPr id="205" name="テキスト ボックス 204"/>
        <xdr:cNvSpPr txBox="1"/>
      </xdr:nvSpPr>
      <xdr:spPr>
        <a:xfrm>
          <a:off x="3606800" y="897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95250</xdr:rowOff>
    </xdr:from>
    <xdr:to>
      <xdr:col>15</xdr:col>
      <xdr:colOff>149225</xdr:colOff>
      <xdr:row>55</xdr:row>
      <xdr:rowOff>25400</xdr:rowOff>
    </xdr:to>
    <xdr:sp macro="" textlink="">
      <xdr:nvSpPr>
        <xdr:cNvPr id="206" name="楕円 205"/>
        <xdr:cNvSpPr/>
      </xdr:nvSpPr>
      <xdr:spPr>
        <a:xfrm>
          <a:off x="3048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207" name="テキスト ボックス 206"/>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08" name="楕円 207"/>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09" name="テキスト ボックス 208"/>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57150</xdr:rowOff>
    </xdr:from>
    <xdr:to>
      <xdr:col>6</xdr:col>
      <xdr:colOff>171450</xdr:colOff>
      <xdr:row>53</xdr:row>
      <xdr:rowOff>158750</xdr:rowOff>
    </xdr:to>
    <xdr:sp macro="" textlink="">
      <xdr:nvSpPr>
        <xdr:cNvPr id="210" name="楕円 209"/>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168927</xdr:rowOff>
    </xdr:from>
    <xdr:ext cx="762000" cy="259045"/>
    <xdr:sp macro="" textlink="">
      <xdr:nvSpPr>
        <xdr:cNvPr id="211" name="テキスト ボックス 210"/>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その他の主な内訳は、特別会計への繰出金となり、類似団体平均値を下回っている。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今後も、引き続き繰出金の抑制に努める。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78994</xdr:rowOff>
    </xdr:to>
    <xdr:cxnSp macro="">
      <xdr:nvCxnSpPr>
        <xdr:cNvPr id="236" name="直線コネクタ 235"/>
        <xdr:cNvCxnSpPr/>
      </xdr:nvCxnSpPr>
      <xdr:spPr>
        <a:xfrm flipV="1">
          <a:off x="16510000" y="91658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7"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8" name="直線コネクタ 237"/>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39"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0" name="直線コネクタ 239"/>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113284</xdr:rowOff>
    </xdr:from>
    <xdr:to>
      <xdr:col>82</xdr:col>
      <xdr:colOff>107950</xdr:colOff>
      <xdr:row>54</xdr:row>
      <xdr:rowOff>131572</xdr:rowOff>
    </xdr:to>
    <xdr:cxnSp macro="">
      <xdr:nvCxnSpPr>
        <xdr:cNvPr id="241" name="直線コネクタ 240"/>
        <xdr:cNvCxnSpPr/>
      </xdr:nvCxnSpPr>
      <xdr:spPr>
        <a:xfrm flipV="1">
          <a:off x="15671800" y="937158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43705</xdr:rowOff>
    </xdr:from>
    <xdr:ext cx="762000" cy="259045"/>
    <xdr:sp macro="" textlink="">
      <xdr:nvSpPr>
        <xdr:cNvPr id="242" name="その他平均値テキスト"/>
        <xdr:cNvSpPr txBox="1"/>
      </xdr:nvSpPr>
      <xdr:spPr>
        <a:xfrm>
          <a:off x="16598900" y="9644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43" name="フローチャート: 判断 242"/>
        <xdr:cNvSpPr/>
      </xdr:nvSpPr>
      <xdr:spPr>
        <a:xfrm>
          <a:off x="16459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122428</xdr:rowOff>
    </xdr:from>
    <xdr:to>
      <xdr:col>78</xdr:col>
      <xdr:colOff>69850</xdr:colOff>
      <xdr:row>54</xdr:row>
      <xdr:rowOff>131572</xdr:rowOff>
    </xdr:to>
    <xdr:cxnSp macro="">
      <xdr:nvCxnSpPr>
        <xdr:cNvPr id="244" name="直線コネクタ 243"/>
        <xdr:cNvCxnSpPr/>
      </xdr:nvCxnSpPr>
      <xdr:spPr>
        <a:xfrm>
          <a:off x="14782800" y="93807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45" name="フローチャート: 判断 244"/>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148861</xdr:rowOff>
    </xdr:from>
    <xdr:ext cx="736600" cy="259045"/>
    <xdr:sp macro="" textlink="">
      <xdr:nvSpPr>
        <xdr:cNvPr id="246" name="テキスト ボックス 245"/>
        <xdr:cNvSpPr txBox="1"/>
      </xdr:nvSpPr>
      <xdr:spPr>
        <a:xfrm>
          <a:off x="15290800" y="9750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62992</xdr:rowOff>
    </xdr:from>
    <xdr:to>
      <xdr:col>73</xdr:col>
      <xdr:colOff>180975</xdr:colOff>
      <xdr:row>54</xdr:row>
      <xdr:rowOff>122428</xdr:rowOff>
    </xdr:to>
    <xdr:cxnSp macro="">
      <xdr:nvCxnSpPr>
        <xdr:cNvPr id="247" name="直線コネクタ 246"/>
        <xdr:cNvCxnSpPr/>
      </xdr:nvCxnSpPr>
      <xdr:spPr>
        <a:xfrm>
          <a:off x="13893800" y="93212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8" name="フローチャート: 判断 247"/>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130573</xdr:rowOff>
    </xdr:from>
    <xdr:ext cx="762000" cy="259045"/>
    <xdr:sp macro="" textlink="">
      <xdr:nvSpPr>
        <xdr:cNvPr id="249" name="テキスト ボックス 248"/>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62992</xdr:rowOff>
    </xdr:from>
    <xdr:to>
      <xdr:col>69</xdr:col>
      <xdr:colOff>92075</xdr:colOff>
      <xdr:row>54</xdr:row>
      <xdr:rowOff>154432</xdr:rowOff>
    </xdr:to>
    <xdr:cxnSp macro="">
      <xdr:nvCxnSpPr>
        <xdr:cNvPr id="250" name="直線コネクタ 249"/>
        <xdr:cNvCxnSpPr/>
      </xdr:nvCxnSpPr>
      <xdr:spPr>
        <a:xfrm flipV="1">
          <a:off x="13004800" y="93212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44196</xdr:rowOff>
    </xdr:from>
    <xdr:to>
      <xdr:col>69</xdr:col>
      <xdr:colOff>142875</xdr:colOff>
      <xdr:row>56</xdr:row>
      <xdr:rowOff>145796</xdr:rowOff>
    </xdr:to>
    <xdr:sp macro="" textlink="">
      <xdr:nvSpPr>
        <xdr:cNvPr id="251" name="フローチャート: 判断 250"/>
        <xdr:cNvSpPr/>
      </xdr:nvSpPr>
      <xdr:spPr>
        <a:xfrm>
          <a:off x="13843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130573</xdr:rowOff>
    </xdr:from>
    <xdr:ext cx="762000" cy="259045"/>
    <xdr:sp macro="" textlink="">
      <xdr:nvSpPr>
        <xdr:cNvPr id="252" name="テキスト ボックス 251"/>
        <xdr:cNvSpPr txBox="1"/>
      </xdr:nvSpPr>
      <xdr:spPr>
        <a:xfrm>
          <a:off x="13512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53" name="フローチャート: 判断 252"/>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153433</xdr:rowOff>
    </xdr:from>
    <xdr:ext cx="762000" cy="259045"/>
    <xdr:sp macro="" textlink="">
      <xdr:nvSpPr>
        <xdr:cNvPr id="254" name="テキスト ボックス 253"/>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62484</xdr:rowOff>
    </xdr:from>
    <xdr:to>
      <xdr:col>82</xdr:col>
      <xdr:colOff>158750</xdr:colOff>
      <xdr:row>54</xdr:row>
      <xdr:rowOff>164084</xdr:rowOff>
    </xdr:to>
    <xdr:sp macro="" textlink="">
      <xdr:nvSpPr>
        <xdr:cNvPr id="260" name="楕円 259"/>
        <xdr:cNvSpPr/>
      </xdr:nvSpPr>
      <xdr:spPr>
        <a:xfrm>
          <a:off x="16459200" y="932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79011</xdr:rowOff>
    </xdr:from>
    <xdr:ext cx="762000" cy="259045"/>
    <xdr:sp macro="" textlink="">
      <xdr:nvSpPr>
        <xdr:cNvPr id="261" name="その他該当値テキスト"/>
        <xdr:cNvSpPr txBox="1"/>
      </xdr:nvSpPr>
      <xdr:spPr>
        <a:xfrm>
          <a:off x="16598900" y="916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80772</xdr:rowOff>
    </xdr:from>
    <xdr:to>
      <xdr:col>78</xdr:col>
      <xdr:colOff>120650</xdr:colOff>
      <xdr:row>55</xdr:row>
      <xdr:rowOff>10922</xdr:rowOff>
    </xdr:to>
    <xdr:sp macro="" textlink="">
      <xdr:nvSpPr>
        <xdr:cNvPr id="262" name="楕円 261"/>
        <xdr:cNvSpPr/>
      </xdr:nvSpPr>
      <xdr:spPr>
        <a:xfrm>
          <a:off x="15621000" y="933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21099</xdr:rowOff>
    </xdr:from>
    <xdr:ext cx="736600" cy="259045"/>
    <xdr:sp macro="" textlink="">
      <xdr:nvSpPr>
        <xdr:cNvPr id="263" name="テキスト ボックス 262"/>
        <xdr:cNvSpPr txBox="1"/>
      </xdr:nvSpPr>
      <xdr:spPr>
        <a:xfrm>
          <a:off x="15290800" y="910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71628</xdr:rowOff>
    </xdr:from>
    <xdr:to>
      <xdr:col>74</xdr:col>
      <xdr:colOff>31750</xdr:colOff>
      <xdr:row>55</xdr:row>
      <xdr:rowOff>1778</xdr:rowOff>
    </xdr:to>
    <xdr:sp macro="" textlink="">
      <xdr:nvSpPr>
        <xdr:cNvPr id="264" name="楕円 263"/>
        <xdr:cNvSpPr/>
      </xdr:nvSpPr>
      <xdr:spPr>
        <a:xfrm>
          <a:off x="14732000" y="932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11955</xdr:rowOff>
    </xdr:from>
    <xdr:ext cx="762000" cy="259045"/>
    <xdr:sp macro="" textlink="">
      <xdr:nvSpPr>
        <xdr:cNvPr id="265" name="テキスト ボックス 264"/>
        <xdr:cNvSpPr txBox="1"/>
      </xdr:nvSpPr>
      <xdr:spPr>
        <a:xfrm>
          <a:off x="14401800" y="909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12192</xdr:rowOff>
    </xdr:from>
    <xdr:to>
      <xdr:col>69</xdr:col>
      <xdr:colOff>142875</xdr:colOff>
      <xdr:row>54</xdr:row>
      <xdr:rowOff>113792</xdr:rowOff>
    </xdr:to>
    <xdr:sp macro="" textlink="">
      <xdr:nvSpPr>
        <xdr:cNvPr id="266" name="楕円 265"/>
        <xdr:cNvSpPr/>
      </xdr:nvSpPr>
      <xdr:spPr>
        <a:xfrm>
          <a:off x="13843000" y="927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123969</xdr:rowOff>
    </xdr:from>
    <xdr:ext cx="762000" cy="259045"/>
    <xdr:sp macro="" textlink="">
      <xdr:nvSpPr>
        <xdr:cNvPr id="267" name="テキスト ボックス 266"/>
        <xdr:cNvSpPr txBox="1"/>
      </xdr:nvSpPr>
      <xdr:spPr>
        <a:xfrm>
          <a:off x="13512800" y="903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103632</xdr:rowOff>
    </xdr:from>
    <xdr:to>
      <xdr:col>65</xdr:col>
      <xdr:colOff>53975</xdr:colOff>
      <xdr:row>55</xdr:row>
      <xdr:rowOff>33782</xdr:rowOff>
    </xdr:to>
    <xdr:sp macro="" textlink="">
      <xdr:nvSpPr>
        <xdr:cNvPr id="268" name="楕円 267"/>
        <xdr:cNvSpPr/>
      </xdr:nvSpPr>
      <xdr:spPr>
        <a:xfrm>
          <a:off x="12954000" y="936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43959</xdr:rowOff>
    </xdr:from>
    <xdr:ext cx="762000" cy="259045"/>
    <xdr:sp macro="" textlink="">
      <xdr:nvSpPr>
        <xdr:cNvPr id="269" name="テキスト ボックス 268"/>
        <xdr:cNvSpPr txBox="1"/>
      </xdr:nvSpPr>
      <xdr:spPr>
        <a:xfrm>
          <a:off x="12623800" y="913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類似団体平均値に近い数値で推移している。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主な内訳は、消防・ごみ処理・し尿処理などの各組合に対する負担金となっている。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今後も、交付対象団体の事業内容等を精査し抑制に努める。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40</xdr:row>
      <xdr:rowOff>3556</xdr:rowOff>
    </xdr:to>
    <xdr:cxnSp macro="">
      <xdr:nvCxnSpPr>
        <xdr:cNvPr id="294" name="直線コネクタ 293"/>
        <xdr:cNvCxnSpPr/>
      </xdr:nvCxnSpPr>
      <xdr:spPr>
        <a:xfrm flipV="1">
          <a:off x="16510000" y="586028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295"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296" name="直線コネクタ 295"/>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297" name="補助費等最大値テキスト"/>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298" name="直線コネクタ 297"/>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163576</xdr:rowOff>
    </xdr:from>
    <xdr:to>
      <xdr:col>82</xdr:col>
      <xdr:colOff>107950</xdr:colOff>
      <xdr:row>37</xdr:row>
      <xdr:rowOff>5842</xdr:rowOff>
    </xdr:to>
    <xdr:cxnSp macro="">
      <xdr:nvCxnSpPr>
        <xdr:cNvPr id="299" name="直線コネクタ 298"/>
        <xdr:cNvCxnSpPr/>
      </xdr:nvCxnSpPr>
      <xdr:spPr>
        <a:xfrm>
          <a:off x="15671800" y="63357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0" name="補助費等平均値テキスト"/>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1" name="フローチャート: 判断 300"/>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131572</xdr:rowOff>
    </xdr:from>
    <xdr:to>
      <xdr:col>78</xdr:col>
      <xdr:colOff>69850</xdr:colOff>
      <xdr:row>36</xdr:row>
      <xdr:rowOff>163576</xdr:rowOff>
    </xdr:to>
    <xdr:cxnSp macro="">
      <xdr:nvCxnSpPr>
        <xdr:cNvPr id="302" name="直線コネクタ 301"/>
        <xdr:cNvCxnSpPr/>
      </xdr:nvCxnSpPr>
      <xdr:spPr>
        <a:xfrm>
          <a:off x="14782800" y="63037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3" name="フローチャート: 判断 302"/>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4" name="テキスト ボックス 303"/>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131572</xdr:rowOff>
    </xdr:from>
    <xdr:to>
      <xdr:col>73</xdr:col>
      <xdr:colOff>180975</xdr:colOff>
      <xdr:row>36</xdr:row>
      <xdr:rowOff>145288</xdr:rowOff>
    </xdr:to>
    <xdr:cxnSp macro="">
      <xdr:nvCxnSpPr>
        <xdr:cNvPr id="305" name="直線コネクタ 304"/>
        <xdr:cNvCxnSpPr/>
      </xdr:nvCxnSpPr>
      <xdr:spPr>
        <a:xfrm flipV="1">
          <a:off x="13893800" y="63037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6" name="フローチャート: 判断 305"/>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07" name="テキスト ボックス 306"/>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145288</xdr:rowOff>
    </xdr:from>
    <xdr:to>
      <xdr:col>69</xdr:col>
      <xdr:colOff>92075</xdr:colOff>
      <xdr:row>36</xdr:row>
      <xdr:rowOff>163576</xdr:rowOff>
    </xdr:to>
    <xdr:cxnSp macro="">
      <xdr:nvCxnSpPr>
        <xdr:cNvPr id="308" name="直線コネクタ 307"/>
        <xdr:cNvCxnSpPr/>
      </xdr:nvCxnSpPr>
      <xdr:spPr>
        <a:xfrm flipV="1">
          <a:off x="13004800" y="63174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09" name="フローチャート: 判断 30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0" name="テキスト ボックス 309"/>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1" name="フローチャート: 判断 310"/>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12" name="テキスト ボックス 311"/>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8" name="楕円 317"/>
        <xdr:cNvSpPr/>
      </xdr:nvSpPr>
      <xdr:spPr>
        <a:xfrm>
          <a:off x="16459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143019</xdr:rowOff>
    </xdr:from>
    <xdr:ext cx="762000" cy="259045"/>
    <xdr:sp macro="" textlink="">
      <xdr:nvSpPr>
        <xdr:cNvPr id="319" name="補助費等該当値テキスト"/>
        <xdr:cNvSpPr txBox="1"/>
      </xdr:nvSpPr>
      <xdr:spPr>
        <a:xfrm>
          <a:off x="16598900" y="614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112776</xdr:rowOff>
    </xdr:from>
    <xdr:to>
      <xdr:col>78</xdr:col>
      <xdr:colOff>120650</xdr:colOff>
      <xdr:row>37</xdr:row>
      <xdr:rowOff>42926</xdr:rowOff>
    </xdr:to>
    <xdr:sp macro="" textlink="">
      <xdr:nvSpPr>
        <xdr:cNvPr id="320" name="楕円 319"/>
        <xdr:cNvSpPr/>
      </xdr:nvSpPr>
      <xdr:spPr>
        <a:xfrm>
          <a:off x="15621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21" name="テキスト ボックス 320"/>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80772</xdr:rowOff>
    </xdr:from>
    <xdr:to>
      <xdr:col>74</xdr:col>
      <xdr:colOff>31750</xdr:colOff>
      <xdr:row>37</xdr:row>
      <xdr:rowOff>10922</xdr:rowOff>
    </xdr:to>
    <xdr:sp macro="" textlink="">
      <xdr:nvSpPr>
        <xdr:cNvPr id="322" name="楕円 321"/>
        <xdr:cNvSpPr/>
      </xdr:nvSpPr>
      <xdr:spPr>
        <a:xfrm>
          <a:off x="14732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23" name="テキスト ボックス 322"/>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94488</xdr:rowOff>
    </xdr:from>
    <xdr:to>
      <xdr:col>69</xdr:col>
      <xdr:colOff>142875</xdr:colOff>
      <xdr:row>37</xdr:row>
      <xdr:rowOff>24638</xdr:rowOff>
    </xdr:to>
    <xdr:sp macro="" textlink="">
      <xdr:nvSpPr>
        <xdr:cNvPr id="324" name="楕円 323"/>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25" name="テキスト ボックス 324"/>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26" name="楕円 325"/>
        <xdr:cNvSpPr/>
      </xdr:nvSpPr>
      <xdr:spPr>
        <a:xfrm>
          <a:off x="12954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27" name="テキスト ボックス 326"/>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類似団体平均値を下回っているが、近い数値で推移している。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起債の償還額は、平成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年度より増加していく見込みとなっている。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今後も、起債の新規発行を抑制するとともに、交付税算入率の高い起債の借入など、より一層の財政健全化に努める。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69850</xdr:rowOff>
    </xdr:to>
    <xdr:cxnSp macro="">
      <xdr:nvCxnSpPr>
        <xdr:cNvPr id="354" name="直線コネクタ 353"/>
        <xdr:cNvCxnSpPr/>
      </xdr:nvCxnSpPr>
      <xdr:spPr>
        <a:xfrm flipV="1">
          <a:off x="4826000" y="125171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5"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6" name="直線コネクタ 355"/>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57"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58" name="直線コネクタ 357"/>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27939</xdr:rowOff>
    </xdr:from>
    <xdr:to>
      <xdr:col>24</xdr:col>
      <xdr:colOff>25400</xdr:colOff>
      <xdr:row>76</xdr:row>
      <xdr:rowOff>111761</xdr:rowOff>
    </xdr:to>
    <xdr:cxnSp macro="">
      <xdr:nvCxnSpPr>
        <xdr:cNvPr id="359" name="直線コネクタ 358"/>
        <xdr:cNvCxnSpPr/>
      </xdr:nvCxnSpPr>
      <xdr:spPr>
        <a:xfrm>
          <a:off x="3987800" y="13058139"/>
          <a:ext cx="8382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60" name="公債費平均値テキスト"/>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61" name="フローチャート: 判断 360"/>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27939</xdr:rowOff>
    </xdr:from>
    <xdr:to>
      <xdr:col>19</xdr:col>
      <xdr:colOff>187325</xdr:colOff>
      <xdr:row>76</xdr:row>
      <xdr:rowOff>46989</xdr:rowOff>
    </xdr:to>
    <xdr:cxnSp macro="">
      <xdr:nvCxnSpPr>
        <xdr:cNvPr id="362" name="直線コネクタ 361"/>
        <xdr:cNvCxnSpPr/>
      </xdr:nvCxnSpPr>
      <xdr:spPr>
        <a:xfrm flipV="1">
          <a:off x="3098800" y="1305813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63" name="フローチャート: 判断 362"/>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64" name="テキスト ボックス 363"/>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46989</xdr:rowOff>
    </xdr:from>
    <xdr:to>
      <xdr:col>15</xdr:col>
      <xdr:colOff>98425</xdr:colOff>
      <xdr:row>76</xdr:row>
      <xdr:rowOff>77470</xdr:rowOff>
    </xdr:to>
    <xdr:cxnSp macro="">
      <xdr:nvCxnSpPr>
        <xdr:cNvPr id="365" name="直線コネクタ 364"/>
        <xdr:cNvCxnSpPr/>
      </xdr:nvCxnSpPr>
      <xdr:spPr>
        <a:xfrm flipV="1">
          <a:off x="2209800" y="130771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6" name="フローチャート: 判断 365"/>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67" name="テキスト ボックス 366"/>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77470</xdr:rowOff>
    </xdr:from>
    <xdr:to>
      <xdr:col>11</xdr:col>
      <xdr:colOff>9525</xdr:colOff>
      <xdr:row>77</xdr:row>
      <xdr:rowOff>50800</xdr:rowOff>
    </xdr:to>
    <xdr:cxnSp macro="">
      <xdr:nvCxnSpPr>
        <xdr:cNvPr id="368" name="直線コネクタ 367"/>
        <xdr:cNvCxnSpPr/>
      </xdr:nvCxnSpPr>
      <xdr:spPr>
        <a:xfrm flipV="1">
          <a:off x="1320800" y="1310767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9" name="フローチャート: 判断 368"/>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70" name="テキスト ボックス 369"/>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148589</xdr:rowOff>
    </xdr:from>
    <xdr:to>
      <xdr:col>6</xdr:col>
      <xdr:colOff>171450</xdr:colOff>
      <xdr:row>77</xdr:row>
      <xdr:rowOff>78739</xdr:rowOff>
    </xdr:to>
    <xdr:sp macro="" textlink="">
      <xdr:nvSpPr>
        <xdr:cNvPr id="371" name="フローチャート: 判断 370"/>
        <xdr:cNvSpPr/>
      </xdr:nvSpPr>
      <xdr:spPr>
        <a:xfrm>
          <a:off x="1270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88916</xdr:rowOff>
    </xdr:from>
    <xdr:ext cx="762000" cy="259045"/>
    <xdr:sp macro="" textlink="">
      <xdr:nvSpPr>
        <xdr:cNvPr id="372" name="テキスト ボックス 371"/>
        <xdr:cNvSpPr txBox="1"/>
      </xdr:nvSpPr>
      <xdr:spPr>
        <a:xfrm>
          <a:off x="939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78" name="楕円 377"/>
        <xdr:cNvSpPr/>
      </xdr:nvSpPr>
      <xdr:spPr>
        <a:xfrm>
          <a:off x="4775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77487</xdr:rowOff>
    </xdr:from>
    <xdr:ext cx="762000" cy="259045"/>
    <xdr:sp macro="" textlink="">
      <xdr:nvSpPr>
        <xdr:cNvPr id="379" name="公債費該当値テキスト"/>
        <xdr:cNvSpPr txBox="1"/>
      </xdr:nvSpPr>
      <xdr:spPr>
        <a:xfrm>
          <a:off x="49149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148589</xdr:rowOff>
    </xdr:from>
    <xdr:to>
      <xdr:col>20</xdr:col>
      <xdr:colOff>38100</xdr:colOff>
      <xdr:row>76</xdr:row>
      <xdr:rowOff>78739</xdr:rowOff>
    </xdr:to>
    <xdr:sp macro="" textlink="">
      <xdr:nvSpPr>
        <xdr:cNvPr id="380" name="楕円 379"/>
        <xdr:cNvSpPr/>
      </xdr:nvSpPr>
      <xdr:spPr>
        <a:xfrm>
          <a:off x="3937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88917</xdr:rowOff>
    </xdr:from>
    <xdr:ext cx="736600" cy="259045"/>
    <xdr:sp macro="" textlink="">
      <xdr:nvSpPr>
        <xdr:cNvPr id="381" name="テキスト ボックス 380"/>
        <xdr:cNvSpPr txBox="1"/>
      </xdr:nvSpPr>
      <xdr:spPr>
        <a:xfrm>
          <a:off x="3606800" y="1277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167639</xdr:rowOff>
    </xdr:from>
    <xdr:to>
      <xdr:col>15</xdr:col>
      <xdr:colOff>149225</xdr:colOff>
      <xdr:row>76</xdr:row>
      <xdr:rowOff>97789</xdr:rowOff>
    </xdr:to>
    <xdr:sp macro="" textlink="">
      <xdr:nvSpPr>
        <xdr:cNvPr id="382" name="楕円 381"/>
        <xdr:cNvSpPr/>
      </xdr:nvSpPr>
      <xdr:spPr>
        <a:xfrm>
          <a:off x="3048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107967</xdr:rowOff>
    </xdr:from>
    <xdr:ext cx="762000" cy="259045"/>
    <xdr:sp macro="" textlink="">
      <xdr:nvSpPr>
        <xdr:cNvPr id="383" name="テキスト ボックス 382"/>
        <xdr:cNvSpPr txBox="1"/>
      </xdr:nvSpPr>
      <xdr:spPr>
        <a:xfrm>
          <a:off x="2717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26670</xdr:rowOff>
    </xdr:from>
    <xdr:to>
      <xdr:col>11</xdr:col>
      <xdr:colOff>60325</xdr:colOff>
      <xdr:row>76</xdr:row>
      <xdr:rowOff>128270</xdr:rowOff>
    </xdr:to>
    <xdr:sp macro="" textlink="">
      <xdr:nvSpPr>
        <xdr:cNvPr id="384" name="楕円 383"/>
        <xdr:cNvSpPr/>
      </xdr:nvSpPr>
      <xdr:spPr>
        <a:xfrm>
          <a:off x="2159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138447</xdr:rowOff>
    </xdr:from>
    <xdr:ext cx="762000" cy="259045"/>
    <xdr:sp macro="" textlink="">
      <xdr:nvSpPr>
        <xdr:cNvPr id="385" name="テキスト ボックス 384"/>
        <xdr:cNvSpPr txBox="1"/>
      </xdr:nvSpPr>
      <xdr:spPr>
        <a:xfrm>
          <a:off x="1828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0</xdr:rowOff>
    </xdr:from>
    <xdr:to>
      <xdr:col>6</xdr:col>
      <xdr:colOff>171450</xdr:colOff>
      <xdr:row>77</xdr:row>
      <xdr:rowOff>101600</xdr:rowOff>
    </xdr:to>
    <xdr:sp macro="" textlink="">
      <xdr:nvSpPr>
        <xdr:cNvPr id="386" name="楕円 385"/>
        <xdr:cNvSpPr/>
      </xdr:nvSpPr>
      <xdr:spPr>
        <a:xfrm>
          <a:off x="1270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86377</xdr:rowOff>
    </xdr:from>
    <xdr:ext cx="762000" cy="259045"/>
    <xdr:sp macro="" textlink="">
      <xdr:nvSpPr>
        <xdr:cNvPr id="387" name="テキスト ボックス 386"/>
        <xdr:cNvSpPr txBox="1"/>
      </xdr:nvSpPr>
      <xdr:spPr>
        <a:xfrm>
          <a:off x="939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類似団体平均値とほぼ同水準で推移している。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今後も、行財政改革の取組を中心とし、各種経費の削減に努める。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2" name="直線コネクタ 40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3" name="テキスト ボックス 40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4" name="直線コネクタ 40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5" name="テキスト ボックス 40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6" name="直線コネクタ 40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7" name="テキスト ボックス 40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8" name="直線コネクタ 40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9" name="テキスト ボックス 40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0" name="直線コネクタ 40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1" name="テキスト ボックス 41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2" name="直線コネクタ 41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3" name="テキスト ボックス 41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68217</xdr:rowOff>
    </xdr:from>
    <xdr:to>
      <xdr:col>82</xdr:col>
      <xdr:colOff>107950</xdr:colOff>
      <xdr:row>80</xdr:row>
      <xdr:rowOff>140063</xdr:rowOff>
    </xdr:to>
    <xdr:cxnSp macro="">
      <xdr:nvCxnSpPr>
        <xdr:cNvPr id="417" name="直線コネクタ 416"/>
        <xdr:cNvCxnSpPr/>
      </xdr:nvCxnSpPr>
      <xdr:spPr>
        <a:xfrm flipV="1">
          <a:off x="16510000" y="1241261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112140</xdr:rowOff>
    </xdr:from>
    <xdr:ext cx="762000" cy="259045"/>
    <xdr:sp macro="" textlink="">
      <xdr:nvSpPr>
        <xdr:cNvPr id="418" name="公債費以外最小値テキスト"/>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140063</xdr:rowOff>
    </xdr:from>
    <xdr:to>
      <xdr:col>82</xdr:col>
      <xdr:colOff>196850</xdr:colOff>
      <xdr:row>80</xdr:row>
      <xdr:rowOff>140063</xdr:rowOff>
    </xdr:to>
    <xdr:cxnSp macro="">
      <xdr:nvCxnSpPr>
        <xdr:cNvPr id="419" name="直線コネクタ 418"/>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154594</xdr:rowOff>
    </xdr:from>
    <xdr:ext cx="762000" cy="259045"/>
    <xdr:sp macro="" textlink="">
      <xdr:nvSpPr>
        <xdr:cNvPr id="420" name="公債費以外最大値テキスト"/>
        <xdr:cNvSpPr txBox="1"/>
      </xdr:nvSpPr>
      <xdr:spPr>
        <a:xfrm>
          <a:off x="16598900" y="1215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68217</xdr:rowOff>
    </xdr:from>
    <xdr:to>
      <xdr:col>82</xdr:col>
      <xdr:colOff>196850</xdr:colOff>
      <xdr:row>72</xdr:row>
      <xdr:rowOff>68217</xdr:rowOff>
    </xdr:to>
    <xdr:cxnSp macro="">
      <xdr:nvCxnSpPr>
        <xdr:cNvPr id="421" name="直線コネクタ 420"/>
        <xdr:cNvCxnSpPr/>
      </xdr:nvCxnSpPr>
      <xdr:spPr>
        <a:xfrm>
          <a:off x="16421100" y="1241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122101</xdr:rowOff>
    </xdr:from>
    <xdr:to>
      <xdr:col>82</xdr:col>
      <xdr:colOff>107950</xdr:colOff>
      <xdr:row>76</xdr:row>
      <xdr:rowOff>6169</xdr:rowOff>
    </xdr:to>
    <xdr:cxnSp macro="">
      <xdr:nvCxnSpPr>
        <xdr:cNvPr id="422" name="直線コネクタ 421"/>
        <xdr:cNvCxnSpPr/>
      </xdr:nvCxnSpPr>
      <xdr:spPr>
        <a:xfrm>
          <a:off x="15671800" y="12980851"/>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134819</xdr:rowOff>
    </xdr:from>
    <xdr:ext cx="762000" cy="259045"/>
    <xdr:sp macro="" textlink="">
      <xdr:nvSpPr>
        <xdr:cNvPr id="423" name="公債費以外平均値テキスト"/>
        <xdr:cNvSpPr txBox="1"/>
      </xdr:nvSpPr>
      <xdr:spPr>
        <a:xfrm>
          <a:off x="16598900" y="129935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162742</xdr:rowOff>
    </xdr:from>
    <xdr:to>
      <xdr:col>82</xdr:col>
      <xdr:colOff>158750</xdr:colOff>
      <xdr:row>76</xdr:row>
      <xdr:rowOff>92892</xdr:rowOff>
    </xdr:to>
    <xdr:sp macro="" textlink="">
      <xdr:nvSpPr>
        <xdr:cNvPr id="424" name="フローチャート: 判断 423"/>
        <xdr:cNvSpPr/>
      </xdr:nvSpPr>
      <xdr:spPr>
        <a:xfrm>
          <a:off x="164592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56787</xdr:rowOff>
    </xdr:from>
    <xdr:to>
      <xdr:col>78</xdr:col>
      <xdr:colOff>69850</xdr:colOff>
      <xdr:row>75</xdr:row>
      <xdr:rowOff>122101</xdr:rowOff>
    </xdr:to>
    <xdr:cxnSp macro="">
      <xdr:nvCxnSpPr>
        <xdr:cNvPr id="425" name="直線コネクタ 424"/>
        <xdr:cNvCxnSpPr/>
      </xdr:nvCxnSpPr>
      <xdr:spPr>
        <a:xfrm>
          <a:off x="14782800" y="1291553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117022</xdr:rowOff>
    </xdr:from>
    <xdr:to>
      <xdr:col>78</xdr:col>
      <xdr:colOff>120650</xdr:colOff>
      <xdr:row>76</xdr:row>
      <xdr:rowOff>47172</xdr:rowOff>
    </xdr:to>
    <xdr:sp macro="" textlink="">
      <xdr:nvSpPr>
        <xdr:cNvPr id="426" name="フローチャート: 判断 425"/>
        <xdr:cNvSpPr/>
      </xdr:nvSpPr>
      <xdr:spPr>
        <a:xfrm>
          <a:off x="15621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31948</xdr:rowOff>
    </xdr:from>
    <xdr:ext cx="736600" cy="259045"/>
    <xdr:sp macro="" textlink="">
      <xdr:nvSpPr>
        <xdr:cNvPr id="427" name="テキスト ボックス 426"/>
        <xdr:cNvSpPr txBox="1"/>
      </xdr:nvSpPr>
      <xdr:spPr>
        <a:xfrm>
          <a:off x="15290800" y="13062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166188</xdr:rowOff>
    </xdr:from>
    <xdr:to>
      <xdr:col>73</xdr:col>
      <xdr:colOff>180975</xdr:colOff>
      <xdr:row>75</xdr:row>
      <xdr:rowOff>56787</xdr:rowOff>
    </xdr:to>
    <xdr:cxnSp macro="">
      <xdr:nvCxnSpPr>
        <xdr:cNvPr id="428" name="直線コネクタ 427"/>
        <xdr:cNvCxnSpPr/>
      </xdr:nvCxnSpPr>
      <xdr:spPr>
        <a:xfrm>
          <a:off x="13893800" y="1285348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74567</xdr:rowOff>
    </xdr:from>
    <xdr:to>
      <xdr:col>74</xdr:col>
      <xdr:colOff>31750</xdr:colOff>
      <xdr:row>76</xdr:row>
      <xdr:rowOff>4716</xdr:rowOff>
    </xdr:to>
    <xdr:sp macro="" textlink="">
      <xdr:nvSpPr>
        <xdr:cNvPr id="429" name="フローチャート: 判断 428"/>
        <xdr:cNvSpPr/>
      </xdr:nvSpPr>
      <xdr:spPr>
        <a:xfrm>
          <a:off x="14732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160945</xdr:rowOff>
    </xdr:from>
    <xdr:ext cx="762000" cy="259045"/>
    <xdr:sp macro="" textlink="">
      <xdr:nvSpPr>
        <xdr:cNvPr id="430" name="テキスト ボックス 429"/>
        <xdr:cNvSpPr txBox="1"/>
      </xdr:nvSpPr>
      <xdr:spPr>
        <a:xfrm>
          <a:off x="14401800" y="1301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166188</xdr:rowOff>
    </xdr:from>
    <xdr:to>
      <xdr:col>69</xdr:col>
      <xdr:colOff>92075</xdr:colOff>
      <xdr:row>75</xdr:row>
      <xdr:rowOff>60053</xdr:rowOff>
    </xdr:to>
    <xdr:cxnSp macro="">
      <xdr:nvCxnSpPr>
        <xdr:cNvPr id="431" name="直線コネクタ 430"/>
        <xdr:cNvCxnSpPr/>
      </xdr:nvCxnSpPr>
      <xdr:spPr>
        <a:xfrm flipV="1">
          <a:off x="13004800" y="1285348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9253</xdr:rowOff>
    </xdr:from>
    <xdr:to>
      <xdr:col>69</xdr:col>
      <xdr:colOff>142875</xdr:colOff>
      <xdr:row>75</xdr:row>
      <xdr:rowOff>110853</xdr:rowOff>
    </xdr:to>
    <xdr:sp macro="" textlink="">
      <xdr:nvSpPr>
        <xdr:cNvPr id="432" name="フローチャート: 判断 431"/>
        <xdr:cNvSpPr/>
      </xdr:nvSpPr>
      <xdr:spPr>
        <a:xfrm>
          <a:off x="13843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95629</xdr:rowOff>
    </xdr:from>
    <xdr:ext cx="762000" cy="259045"/>
    <xdr:sp macro="" textlink="">
      <xdr:nvSpPr>
        <xdr:cNvPr id="433" name="テキスト ボックス 432"/>
        <xdr:cNvSpPr txBox="1"/>
      </xdr:nvSpPr>
      <xdr:spPr>
        <a:xfrm>
          <a:off x="13512800" y="1295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25581</xdr:rowOff>
    </xdr:from>
    <xdr:to>
      <xdr:col>65</xdr:col>
      <xdr:colOff>53975</xdr:colOff>
      <xdr:row>75</xdr:row>
      <xdr:rowOff>127181</xdr:rowOff>
    </xdr:to>
    <xdr:sp macro="" textlink="">
      <xdr:nvSpPr>
        <xdr:cNvPr id="434" name="フローチャート: 判断 433"/>
        <xdr:cNvSpPr/>
      </xdr:nvSpPr>
      <xdr:spPr>
        <a:xfrm>
          <a:off x="12954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111958</xdr:rowOff>
    </xdr:from>
    <xdr:ext cx="762000" cy="259045"/>
    <xdr:sp macro="" textlink="">
      <xdr:nvSpPr>
        <xdr:cNvPr id="435" name="テキスト ボックス 434"/>
        <xdr:cNvSpPr txBox="1"/>
      </xdr:nvSpPr>
      <xdr:spPr>
        <a:xfrm>
          <a:off x="12623800" y="1297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126819</xdr:rowOff>
    </xdr:from>
    <xdr:to>
      <xdr:col>82</xdr:col>
      <xdr:colOff>158750</xdr:colOff>
      <xdr:row>76</xdr:row>
      <xdr:rowOff>56969</xdr:rowOff>
    </xdr:to>
    <xdr:sp macro="" textlink="">
      <xdr:nvSpPr>
        <xdr:cNvPr id="441" name="楕円 440"/>
        <xdr:cNvSpPr/>
      </xdr:nvSpPr>
      <xdr:spPr>
        <a:xfrm>
          <a:off x="16459200" y="129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143346</xdr:rowOff>
    </xdr:from>
    <xdr:ext cx="762000" cy="259045"/>
    <xdr:sp macro="" textlink="">
      <xdr:nvSpPr>
        <xdr:cNvPr id="442" name="公債費以外該当値テキスト"/>
        <xdr:cNvSpPr txBox="1"/>
      </xdr:nvSpPr>
      <xdr:spPr>
        <a:xfrm>
          <a:off x="16598900" y="1283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71301</xdr:rowOff>
    </xdr:from>
    <xdr:to>
      <xdr:col>78</xdr:col>
      <xdr:colOff>120650</xdr:colOff>
      <xdr:row>76</xdr:row>
      <xdr:rowOff>1451</xdr:rowOff>
    </xdr:to>
    <xdr:sp macro="" textlink="">
      <xdr:nvSpPr>
        <xdr:cNvPr id="443" name="楕円 442"/>
        <xdr:cNvSpPr/>
      </xdr:nvSpPr>
      <xdr:spPr>
        <a:xfrm>
          <a:off x="15621000" y="1293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11628</xdr:rowOff>
    </xdr:from>
    <xdr:ext cx="736600" cy="259045"/>
    <xdr:sp macro="" textlink="">
      <xdr:nvSpPr>
        <xdr:cNvPr id="444" name="テキスト ボックス 443"/>
        <xdr:cNvSpPr txBox="1"/>
      </xdr:nvSpPr>
      <xdr:spPr>
        <a:xfrm>
          <a:off x="15290800" y="12698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5987</xdr:rowOff>
    </xdr:from>
    <xdr:to>
      <xdr:col>74</xdr:col>
      <xdr:colOff>31750</xdr:colOff>
      <xdr:row>75</xdr:row>
      <xdr:rowOff>107587</xdr:rowOff>
    </xdr:to>
    <xdr:sp macro="" textlink="">
      <xdr:nvSpPr>
        <xdr:cNvPr id="445" name="楕円 444"/>
        <xdr:cNvSpPr/>
      </xdr:nvSpPr>
      <xdr:spPr>
        <a:xfrm>
          <a:off x="14732000" y="1286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117764</xdr:rowOff>
    </xdr:from>
    <xdr:ext cx="762000" cy="259045"/>
    <xdr:sp macro="" textlink="">
      <xdr:nvSpPr>
        <xdr:cNvPr id="446" name="テキスト ボックス 445"/>
        <xdr:cNvSpPr txBox="1"/>
      </xdr:nvSpPr>
      <xdr:spPr>
        <a:xfrm>
          <a:off x="14401800" y="1263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115388</xdr:rowOff>
    </xdr:from>
    <xdr:to>
      <xdr:col>69</xdr:col>
      <xdr:colOff>142875</xdr:colOff>
      <xdr:row>75</xdr:row>
      <xdr:rowOff>45538</xdr:rowOff>
    </xdr:to>
    <xdr:sp macro="" textlink="">
      <xdr:nvSpPr>
        <xdr:cNvPr id="447" name="楕円 446"/>
        <xdr:cNvSpPr/>
      </xdr:nvSpPr>
      <xdr:spPr>
        <a:xfrm>
          <a:off x="13843000" y="1280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55715</xdr:rowOff>
    </xdr:from>
    <xdr:ext cx="762000" cy="259045"/>
    <xdr:sp macro="" textlink="">
      <xdr:nvSpPr>
        <xdr:cNvPr id="448" name="テキスト ボックス 447"/>
        <xdr:cNvSpPr txBox="1"/>
      </xdr:nvSpPr>
      <xdr:spPr>
        <a:xfrm>
          <a:off x="13512800" y="1257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9253</xdr:rowOff>
    </xdr:from>
    <xdr:to>
      <xdr:col>65</xdr:col>
      <xdr:colOff>53975</xdr:colOff>
      <xdr:row>75</xdr:row>
      <xdr:rowOff>110853</xdr:rowOff>
    </xdr:to>
    <xdr:sp macro="" textlink="">
      <xdr:nvSpPr>
        <xdr:cNvPr id="449" name="楕円 448"/>
        <xdr:cNvSpPr/>
      </xdr:nvSpPr>
      <xdr:spPr>
        <a:xfrm>
          <a:off x="12954000" y="1286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121030</xdr:rowOff>
    </xdr:from>
    <xdr:ext cx="762000" cy="259045"/>
    <xdr:sp macro="" textlink="">
      <xdr:nvSpPr>
        <xdr:cNvPr id="450" name="テキスト ボックス 449"/>
        <xdr:cNvSpPr txBox="1"/>
      </xdr:nvSpPr>
      <xdr:spPr>
        <a:xfrm>
          <a:off x="12623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北海道平取町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108325</xdr:rowOff>
    </xdr:from>
    <xdr:to>
      <xdr:col>29</xdr:col>
      <xdr:colOff>127000</xdr:colOff>
      <xdr:row>19</xdr:row>
      <xdr:rowOff>133591</xdr:rowOff>
    </xdr:to>
    <xdr:cxnSp macro="">
      <xdr:nvCxnSpPr>
        <xdr:cNvPr id="41" name="直線コネクタ 40"/>
        <xdr:cNvCxnSpPr/>
      </xdr:nvCxnSpPr>
      <xdr:spPr bwMode="auto">
        <a:xfrm flipV="1">
          <a:off x="5651500" y="2213350"/>
          <a:ext cx="0" cy="12254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105668</xdr:rowOff>
    </xdr:from>
    <xdr:ext cx="762000" cy="259045"/>
    <xdr:sp macro="" textlink="">
      <xdr:nvSpPr>
        <xdr:cNvPr id="42" name="人口1人当たり決算額の推移最小値テキスト130"/>
        <xdr:cNvSpPr txBox="1"/>
      </xdr:nvSpPr>
      <xdr:spPr>
        <a:xfrm>
          <a:off x="5740400" y="341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133591</xdr:rowOff>
    </xdr:from>
    <xdr:to>
      <xdr:col>30</xdr:col>
      <xdr:colOff>25400</xdr:colOff>
      <xdr:row>19</xdr:row>
      <xdr:rowOff>133591</xdr:rowOff>
    </xdr:to>
    <xdr:cxnSp macro="">
      <xdr:nvCxnSpPr>
        <xdr:cNvPr id="43" name="直線コネクタ 42"/>
        <xdr:cNvCxnSpPr/>
      </xdr:nvCxnSpPr>
      <xdr:spPr bwMode="auto">
        <a:xfrm>
          <a:off x="5562600" y="34387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23252</xdr:rowOff>
    </xdr:from>
    <xdr:ext cx="762000" cy="259045"/>
    <xdr:sp macro="" textlink="">
      <xdr:nvSpPr>
        <xdr:cNvPr id="44" name="人口1人当たり決算額の推移最大値テキスト130"/>
        <xdr:cNvSpPr txBox="1"/>
      </xdr:nvSpPr>
      <xdr:spPr>
        <a:xfrm>
          <a:off x="5740400" y="19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108325</xdr:rowOff>
    </xdr:from>
    <xdr:to>
      <xdr:col>30</xdr:col>
      <xdr:colOff>25400</xdr:colOff>
      <xdr:row>12</xdr:row>
      <xdr:rowOff>108325</xdr:rowOff>
    </xdr:to>
    <xdr:cxnSp macro="">
      <xdr:nvCxnSpPr>
        <xdr:cNvPr id="45" name="直線コネクタ 44"/>
        <xdr:cNvCxnSpPr/>
      </xdr:nvCxnSpPr>
      <xdr:spPr bwMode="auto">
        <a:xfrm>
          <a:off x="5562600" y="22133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92460</xdr:rowOff>
    </xdr:from>
    <xdr:to>
      <xdr:col>29</xdr:col>
      <xdr:colOff>127000</xdr:colOff>
      <xdr:row>13</xdr:row>
      <xdr:rowOff>166098</xdr:rowOff>
    </xdr:to>
    <xdr:cxnSp macro="">
      <xdr:nvCxnSpPr>
        <xdr:cNvPr id="46" name="直線コネクタ 45"/>
        <xdr:cNvCxnSpPr/>
      </xdr:nvCxnSpPr>
      <xdr:spPr bwMode="auto">
        <a:xfrm flipV="1">
          <a:off x="5003800" y="2368935"/>
          <a:ext cx="647700" cy="73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50674</xdr:rowOff>
    </xdr:from>
    <xdr:ext cx="762000" cy="259045"/>
    <xdr:sp macro="" textlink="">
      <xdr:nvSpPr>
        <xdr:cNvPr id="47" name="人口1人当たり決算額の推移平均値テキスト130"/>
        <xdr:cNvSpPr txBox="1"/>
      </xdr:nvSpPr>
      <xdr:spPr>
        <a:xfrm>
          <a:off x="5740400" y="2841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78597</xdr:rowOff>
    </xdr:from>
    <xdr:to>
      <xdr:col>29</xdr:col>
      <xdr:colOff>177800</xdr:colOff>
      <xdr:row>17</xdr:row>
      <xdr:rowOff>8747</xdr:rowOff>
    </xdr:to>
    <xdr:sp macro="" textlink="">
      <xdr:nvSpPr>
        <xdr:cNvPr id="48" name="フローチャート: 判断 47"/>
        <xdr:cNvSpPr/>
      </xdr:nvSpPr>
      <xdr:spPr bwMode="auto">
        <a:xfrm>
          <a:off x="56007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166098</xdr:rowOff>
    </xdr:from>
    <xdr:to>
      <xdr:col>26</xdr:col>
      <xdr:colOff>50800</xdr:colOff>
      <xdr:row>14</xdr:row>
      <xdr:rowOff>28035</xdr:rowOff>
    </xdr:to>
    <xdr:cxnSp macro="">
      <xdr:nvCxnSpPr>
        <xdr:cNvPr id="49" name="直線コネクタ 48"/>
        <xdr:cNvCxnSpPr/>
      </xdr:nvCxnSpPr>
      <xdr:spPr bwMode="auto">
        <a:xfrm flipV="1">
          <a:off x="4305300" y="2442573"/>
          <a:ext cx="698500" cy="33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100548</xdr:rowOff>
    </xdr:from>
    <xdr:to>
      <xdr:col>26</xdr:col>
      <xdr:colOff>101600</xdr:colOff>
      <xdr:row>17</xdr:row>
      <xdr:rowOff>30698</xdr:rowOff>
    </xdr:to>
    <xdr:sp macro="" textlink="">
      <xdr:nvSpPr>
        <xdr:cNvPr id="50" name="フローチャート: 判断 49"/>
        <xdr:cNvSpPr/>
      </xdr:nvSpPr>
      <xdr:spPr bwMode="auto">
        <a:xfrm>
          <a:off x="49530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15475</xdr:rowOff>
    </xdr:from>
    <xdr:ext cx="736600" cy="259045"/>
    <xdr:sp macro="" textlink="">
      <xdr:nvSpPr>
        <xdr:cNvPr id="51" name="テキスト ボックス 50"/>
        <xdr:cNvSpPr txBox="1"/>
      </xdr:nvSpPr>
      <xdr:spPr>
        <a:xfrm>
          <a:off x="4622800" y="297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28035</xdr:rowOff>
    </xdr:from>
    <xdr:to>
      <xdr:col>22</xdr:col>
      <xdr:colOff>114300</xdr:colOff>
      <xdr:row>14</xdr:row>
      <xdr:rowOff>31356</xdr:rowOff>
    </xdr:to>
    <xdr:cxnSp macro="">
      <xdr:nvCxnSpPr>
        <xdr:cNvPr id="52" name="直線コネクタ 51"/>
        <xdr:cNvCxnSpPr/>
      </xdr:nvCxnSpPr>
      <xdr:spPr bwMode="auto">
        <a:xfrm flipV="1">
          <a:off x="3606800" y="2475960"/>
          <a:ext cx="698500" cy="3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120042</xdr:rowOff>
    </xdr:from>
    <xdr:to>
      <xdr:col>22</xdr:col>
      <xdr:colOff>165100</xdr:colOff>
      <xdr:row>17</xdr:row>
      <xdr:rowOff>50192</xdr:rowOff>
    </xdr:to>
    <xdr:sp macro="" textlink="">
      <xdr:nvSpPr>
        <xdr:cNvPr id="53" name="フローチャート: 判断 52"/>
        <xdr:cNvSpPr/>
      </xdr:nvSpPr>
      <xdr:spPr bwMode="auto">
        <a:xfrm>
          <a:off x="42545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34969</xdr:rowOff>
    </xdr:from>
    <xdr:ext cx="762000" cy="259045"/>
    <xdr:sp macro="" textlink="">
      <xdr:nvSpPr>
        <xdr:cNvPr id="54" name="テキスト ボックス 53"/>
        <xdr:cNvSpPr txBox="1"/>
      </xdr:nvSpPr>
      <xdr:spPr>
        <a:xfrm>
          <a:off x="3924300" y="299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31356</xdr:rowOff>
    </xdr:from>
    <xdr:to>
      <xdr:col>18</xdr:col>
      <xdr:colOff>177800</xdr:colOff>
      <xdr:row>14</xdr:row>
      <xdr:rowOff>112566</xdr:rowOff>
    </xdr:to>
    <xdr:cxnSp macro="">
      <xdr:nvCxnSpPr>
        <xdr:cNvPr id="55" name="直線コネクタ 54"/>
        <xdr:cNvCxnSpPr/>
      </xdr:nvCxnSpPr>
      <xdr:spPr bwMode="auto">
        <a:xfrm flipV="1">
          <a:off x="2908300" y="2479281"/>
          <a:ext cx="698500" cy="81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136484</xdr:rowOff>
    </xdr:from>
    <xdr:to>
      <xdr:col>19</xdr:col>
      <xdr:colOff>38100</xdr:colOff>
      <xdr:row>17</xdr:row>
      <xdr:rowOff>66634</xdr:rowOff>
    </xdr:to>
    <xdr:sp macro="" textlink="">
      <xdr:nvSpPr>
        <xdr:cNvPr id="56" name="フローチャート: 判断 55"/>
        <xdr:cNvSpPr/>
      </xdr:nvSpPr>
      <xdr:spPr bwMode="auto">
        <a:xfrm>
          <a:off x="3556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51411</xdr:rowOff>
    </xdr:from>
    <xdr:ext cx="762000" cy="259045"/>
    <xdr:sp macro="" textlink="">
      <xdr:nvSpPr>
        <xdr:cNvPr id="57" name="テキスト ボックス 56"/>
        <xdr:cNvSpPr txBox="1"/>
      </xdr:nvSpPr>
      <xdr:spPr>
        <a:xfrm>
          <a:off x="32258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112098</xdr:rowOff>
    </xdr:from>
    <xdr:to>
      <xdr:col>15</xdr:col>
      <xdr:colOff>101600</xdr:colOff>
      <xdr:row>17</xdr:row>
      <xdr:rowOff>42248</xdr:rowOff>
    </xdr:to>
    <xdr:sp macro="" textlink="">
      <xdr:nvSpPr>
        <xdr:cNvPr id="58" name="フローチャート: 判断 57"/>
        <xdr:cNvSpPr/>
      </xdr:nvSpPr>
      <xdr:spPr bwMode="auto">
        <a:xfrm>
          <a:off x="2857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27025</xdr:rowOff>
    </xdr:from>
    <xdr:ext cx="762000" cy="259045"/>
    <xdr:sp macro="" textlink="">
      <xdr:nvSpPr>
        <xdr:cNvPr id="59" name="テキスト ボックス 58"/>
        <xdr:cNvSpPr txBox="1"/>
      </xdr:nvSpPr>
      <xdr:spPr>
        <a:xfrm>
          <a:off x="2527300" y="298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41660</xdr:rowOff>
    </xdr:from>
    <xdr:to>
      <xdr:col>29</xdr:col>
      <xdr:colOff>177800</xdr:colOff>
      <xdr:row>13</xdr:row>
      <xdr:rowOff>143260</xdr:rowOff>
    </xdr:to>
    <xdr:sp macro="" textlink="">
      <xdr:nvSpPr>
        <xdr:cNvPr id="65" name="楕円 64"/>
        <xdr:cNvSpPr/>
      </xdr:nvSpPr>
      <xdr:spPr bwMode="auto">
        <a:xfrm>
          <a:off x="5600700" y="2318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58187</xdr:rowOff>
    </xdr:from>
    <xdr:ext cx="762000" cy="259045"/>
    <xdr:sp macro="" textlink="">
      <xdr:nvSpPr>
        <xdr:cNvPr id="66" name="人口1人当たり決算額の推移該当値テキスト130"/>
        <xdr:cNvSpPr txBox="1"/>
      </xdr:nvSpPr>
      <xdr:spPr>
        <a:xfrm>
          <a:off x="5740400" y="216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115298</xdr:rowOff>
    </xdr:from>
    <xdr:to>
      <xdr:col>26</xdr:col>
      <xdr:colOff>101600</xdr:colOff>
      <xdr:row>14</xdr:row>
      <xdr:rowOff>45448</xdr:rowOff>
    </xdr:to>
    <xdr:sp macro="" textlink="">
      <xdr:nvSpPr>
        <xdr:cNvPr id="67" name="楕円 66"/>
        <xdr:cNvSpPr/>
      </xdr:nvSpPr>
      <xdr:spPr bwMode="auto">
        <a:xfrm>
          <a:off x="4953000" y="2391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55625</xdr:rowOff>
    </xdr:from>
    <xdr:ext cx="736600" cy="259045"/>
    <xdr:sp macro="" textlink="">
      <xdr:nvSpPr>
        <xdr:cNvPr id="68" name="テキスト ボックス 67"/>
        <xdr:cNvSpPr txBox="1"/>
      </xdr:nvSpPr>
      <xdr:spPr>
        <a:xfrm>
          <a:off x="4622800" y="2160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148685</xdr:rowOff>
    </xdr:from>
    <xdr:to>
      <xdr:col>22</xdr:col>
      <xdr:colOff>165100</xdr:colOff>
      <xdr:row>14</xdr:row>
      <xdr:rowOff>78835</xdr:rowOff>
    </xdr:to>
    <xdr:sp macro="" textlink="">
      <xdr:nvSpPr>
        <xdr:cNvPr id="69" name="楕円 68"/>
        <xdr:cNvSpPr/>
      </xdr:nvSpPr>
      <xdr:spPr bwMode="auto">
        <a:xfrm>
          <a:off x="4254500" y="2425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89012</xdr:rowOff>
    </xdr:from>
    <xdr:ext cx="762000" cy="259045"/>
    <xdr:sp macro="" textlink="">
      <xdr:nvSpPr>
        <xdr:cNvPr id="70" name="テキスト ボックス 69"/>
        <xdr:cNvSpPr txBox="1"/>
      </xdr:nvSpPr>
      <xdr:spPr>
        <a:xfrm>
          <a:off x="3924300" y="21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152006</xdr:rowOff>
    </xdr:from>
    <xdr:to>
      <xdr:col>19</xdr:col>
      <xdr:colOff>38100</xdr:colOff>
      <xdr:row>14</xdr:row>
      <xdr:rowOff>82156</xdr:rowOff>
    </xdr:to>
    <xdr:sp macro="" textlink="">
      <xdr:nvSpPr>
        <xdr:cNvPr id="71" name="楕円 70"/>
        <xdr:cNvSpPr/>
      </xdr:nvSpPr>
      <xdr:spPr bwMode="auto">
        <a:xfrm>
          <a:off x="3556000" y="2428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92333</xdr:rowOff>
    </xdr:from>
    <xdr:ext cx="762000" cy="259045"/>
    <xdr:sp macro="" textlink="">
      <xdr:nvSpPr>
        <xdr:cNvPr id="72" name="テキスト ボックス 71"/>
        <xdr:cNvSpPr txBox="1"/>
      </xdr:nvSpPr>
      <xdr:spPr>
        <a:xfrm>
          <a:off x="3225800" y="219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61766</xdr:rowOff>
    </xdr:from>
    <xdr:to>
      <xdr:col>15</xdr:col>
      <xdr:colOff>101600</xdr:colOff>
      <xdr:row>14</xdr:row>
      <xdr:rowOff>163366</xdr:rowOff>
    </xdr:to>
    <xdr:sp macro="" textlink="">
      <xdr:nvSpPr>
        <xdr:cNvPr id="73" name="楕円 72"/>
        <xdr:cNvSpPr/>
      </xdr:nvSpPr>
      <xdr:spPr bwMode="auto">
        <a:xfrm>
          <a:off x="2857500" y="2509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2093</xdr:rowOff>
    </xdr:from>
    <xdr:ext cx="762000" cy="259045"/>
    <xdr:sp macro="" textlink="">
      <xdr:nvSpPr>
        <xdr:cNvPr id="74" name="テキスト ボックス 73"/>
        <xdr:cNvSpPr txBox="1"/>
      </xdr:nvSpPr>
      <xdr:spPr>
        <a:xfrm>
          <a:off x="2527300" y="227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138299</xdr:rowOff>
    </xdr:from>
    <xdr:to>
      <xdr:col>29</xdr:col>
      <xdr:colOff>127000</xdr:colOff>
      <xdr:row>37</xdr:row>
      <xdr:rowOff>277278</xdr:rowOff>
    </xdr:to>
    <xdr:cxnSp macro="">
      <xdr:nvCxnSpPr>
        <xdr:cNvPr id="103" name="直線コネクタ 102"/>
        <xdr:cNvCxnSpPr/>
      </xdr:nvCxnSpPr>
      <xdr:spPr bwMode="auto">
        <a:xfrm flipV="1">
          <a:off x="5651500" y="6062849"/>
          <a:ext cx="0" cy="13391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249355</xdr:rowOff>
    </xdr:from>
    <xdr:ext cx="762000" cy="259045"/>
    <xdr:sp macro="" textlink="">
      <xdr:nvSpPr>
        <xdr:cNvPr id="104" name="人口1人当たり決算額の推移最小値テキスト445"/>
        <xdr:cNvSpPr txBox="1"/>
      </xdr:nvSpPr>
      <xdr:spPr>
        <a:xfrm>
          <a:off x="5740400" y="737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277278</xdr:rowOff>
    </xdr:from>
    <xdr:to>
      <xdr:col>30</xdr:col>
      <xdr:colOff>25400</xdr:colOff>
      <xdr:row>37</xdr:row>
      <xdr:rowOff>277278</xdr:rowOff>
    </xdr:to>
    <xdr:cxnSp macro="">
      <xdr:nvCxnSpPr>
        <xdr:cNvPr id="105" name="直線コネクタ 104"/>
        <xdr:cNvCxnSpPr/>
      </xdr:nvCxnSpPr>
      <xdr:spPr bwMode="auto">
        <a:xfrm>
          <a:off x="5562600" y="7401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53226</xdr:rowOff>
    </xdr:from>
    <xdr:ext cx="762000" cy="259045"/>
    <xdr:sp macro="" textlink="">
      <xdr:nvSpPr>
        <xdr:cNvPr id="106" name="人口1人当たり決算額の推移最大値テキスト445"/>
        <xdr:cNvSpPr txBox="1"/>
      </xdr:nvSpPr>
      <xdr:spPr>
        <a:xfrm>
          <a:off x="5740400" y="580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138299</xdr:rowOff>
    </xdr:from>
    <xdr:to>
      <xdr:col>30</xdr:col>
      <xdr:colOff>25400</xdr:colOff>
      <xdr:row>33</xdr:row>
      <xdr:rowOff>138299</xdr:rowOff>
    </xdr:to>
    <xdr:cxnSp macro="">
      <xdr:nvCxnSpPr>
        <xdr:cNvPr id="107" name="直線コネクタ 106"/>
        <xdr:cNvCxnSpPr/>
      </xdr:nvCxnSpPr>
      <xdr:spPr bwMode="auto">
        <a:xfrm>
          <a:off x="5562600" y="60628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51638</xdr:rowOff>
    </xdr:from>
    <xdr:to>
      <xdr:col>29</xdr:col>
      <xdr:colOff>127000</xdr:colOff>
      <xdr:row>35</xdr:row>
      <xdr:rowOff>95366</xdr:rowOff>
    </xdr:to>
    <xdr:cxnSp macro="">
      <xdr:nvCxnSpPr>
        <xdr:cNvPr id="108" name="直線コネクタ 107"/>
        <xdr:cNvCxnSpPr/>
      </xdr:nvCxnSpPr>
      <xdr:spPr bwMode="auto">
        <a:xfrm flipV="1">
          <a:off x="5003800" y="6661988"/>
          <a:ext cx="647700" cy="43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67537</xdr:rowOff>
    </xdr:from>
    <xdr:ext cx="762000" cy="259045"/>
    <xdr:sp macro="" textlink="">
      <xdr:nvSpPr>
        <xdr:cNvPr id="109" name="人口1人当たり決算額の推移平均値テキスト445"/>
        <xdr:cNvSpPr txBox="1"/>
      </xdr:nvSpPr>
      <xdr:spPr>
        <a:xfrm>
          <a:off x="5740400" y="6334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222460</xdr:rowOff>
    </xdr:from>
    <xdr:to>
      <xdr:col>29</xdr:col>
      <xdr:colOff>177800</xdr:colOff>
      <xdr:row>34</xdr:row>
      <xdr:rowOff>324061</xdr:rowOff>
    </xdr:to>
    <xdr:sp macro="" textlink="">
      <xdr:nvSpPr>
        <xdr:cNvPr id="110" name="フローチャート: 判断 109"/>
        <xdr:cNvSpPr/>
      </xdr:nvSpPr>
      <xdr:spPr bwMode="auto">
        <a:xfrm>
          <a:off x="5600700" y="6489910"/>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76523</xdr:rowOff>
    </xdr:from>
    <xdr:to>
      <xdr:col>26</xdr:col>
      <xdr:colOff>50800</xdr:colOff>
      <xdr:row>35</xdr:row>
      <xdr:rowOff>95366</xdr:rowOff>
    </xdr:to>
    <xdr:cxnSp macro="">
      <xdr:nvCxnSpPr>
        <xdr:cNvPr id="111" name="直線コネクタ 110"/>
        <xdr:cNvCxnSpPr/>
      </xdr:nvCxnSpPr>
      <xdr:spPr bwMode="auto">
        <a:xfrm>
          <a:off x="4305300" y="6686873"/>
          <a:ext cx="698500" cy="18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217094</xdr:rowOff>
    </xdr:from>
    <xdr:to>
      <xdr:col>26</xdr:col>
      <xdr:colOff>101600</xdr:colOff>
      <xdr:row>34</xdr:row>
      <xdr:rowOff>318694</xdr:rowOff>
    </xdr:to>
    <xdr:sp macro="" textlink="">
      <xdr:nvSpPr>
        <xdr:cNvPr id="112" name="フローチャート: 判断 111"/>
        <xdr:cNvSpPr/>
      </xdr:nvSpPr>
      <xdr:spPr bwMode="auto">
        <a:xfrm>
          <a:off x="49530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328871</xdr:rowOff>
    </xdr:from>
    <xdr:ext cx="736600" cy="259045"/>
    <xdr:sp macro="" textlink="">
      <xdr:nvSpPr>
        <xdr:cNvPr id="113" name="テキスト ボックス 112"/>
        <xdr:cNvSpPr txBox="1"/>
      </xdr:nvSpPr>
      <xdr:spPr>
        <a:xfrm>
          <a:off x="4622800" y="625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73224</xdr:rowOff>
    </xdr:from>
    <xdr:to>
      <xdr:col>22</xdr:col>
      <xdr:colOff>114300</xdr:colOff>
      <xdr:row>35</xdr:row>
      <xdr:rowOff>76523</xdr:rowOff>
    </xdr:to>
    <xdr:cxnSp macro="">
      <xdr:nvCxnSpPr>
        <xdr:cNvPr id="114" name="直線コネクタ 113"/>
        <xdr:cNvCxnSpPr/>
      </xdr:nvCxnSpPr>
      <xdr:spPr bwMode="auto">
        <a:xfrm>
          <a:off x="3606800" y="6683574"/>
          <a:ext cx="698500" cy="3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239202</xdr:rowOff>
    </xdr:from>
    <xdr:to>
      <xdr:col>22</xdr:col>
      <xdr:colOff>165100</xdr:colOff>
      <xdr:row>34</xdr:row>
      <xdr:rowOff>340802</xdr:rowOff>
    </xdr:to>
    <xdr:sp macro="" textlink="">
      <xdr:nvSpPr>
        <xdr:cNvPr id="115" name="フローチャート: 判断 114"/>
        <xdr:cNvSpPr/>
      </xdr:nvSpPr>
      <xdr:spPr bwMode="auto">
        <a:xfrm>
          <a:off x="42545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8080</xdr:rowOff>
    </xdr:from>
    <xdr:ext cx="762000" cy="259045"/>
    <xdr:sp macro="" textlink="">
      <xdr:nvSpPr>
        <xdr:cNvPr id="116" name="テキスト ボックス 115"/>
        <xdr:cNvSpPr txBox="1"/>
      </xdr:nvSpPr>
      <xdr:spPr>
        <a:xfrm>
          <a:off x="3924300" y="6275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282808</xdr:rowOff>
    </xdr:from>
    <xdr:to>
      <xdr:col>18</xdr:col>
      <xdr:colOff>177800</xdr:colOff>
      <xdr:row>35</xdr:row>
      <xdr:rowOff>73224</xdr:rowOff>
    </xdr:to>
    <xdr:cxnSp macro="">
      <xdr:nvCxnSpPr>
        <xdr:cNvPr id="117" name="直線コネクタ 116"/>
        <xdr:cNvCxnSpPr/>
      </xdr:nvCxnSpPr>
      <xdr:spPr bwMode="auto">
        <a:xfrm>
          <a:off x="2908300" y="6550258"/>
          <a:ext cx="698500" cy="133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259254</xdr:rowOff>
    </xdr:from>
    <xdr:to>
      <xdr:col>19</xdr:col>
      <xdr:colOff>38100</xdr:colOff>
      <xdr:row>35</xdr:row>
      <xdr:rowOff>17954</xdr:rowOff>
    </xdr:to>
    <xdr:sp macro="" textlink="">
      <xdr:nvSpPr>
        <xdr:cNvPr id="118" name="フローチャート: 判断 117"/>
        <xdr:cNvSpPr/>
      </xdr:nvSpPr>
      <xdr:spPr bwMode="auto">
        <a:xfrm>
          <a:off x="35560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28131</xdr:rowOff>
    </xdr:from>
    <xdr:ext cx="762000" cy="259045"/>
    <xdr:sp macro="" textlink="">
      <xdr:nvSpPr>
        <xdr:cNvPr id="119" name="テキスト ボックス 118"/>
        <xdr:cNvSpPr txBox="1"/>
      </xdr:nvSpPr>
      <xdr:spPr>
        <a:xfrm>
          <a:off x="3225800" y="629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240955</xdr:rowOff>
    </xdr:from>
    <xdr:to>
      <xdr:col>15</xdr:col>
      <xdr:colOff>101600</xdr:colOff>
      <xdr:row>34</xdr:row>
      <xdr:rowOff>342555</xdr:rowOff>
    </xdr:to>
    <xdr:sp macro="" textlink="">
      <xdr:nvSpPr>
        <xdr:cNvPr id="120" name="フローチャート: 判断 119"/>
        <xdr:cNvSpPr/>
      </xdr:nvSpPr>
      <xdr:spPr bwMode="auto">
        <a:xfrm>
          <a:off x="28575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327332</xdr:rowOff>
    </xdr:from>
    <xdr:ext cx="762000" cy="259045"/>
    <xdr:sp macro="" textlink="">
      <xdr:nvSpPr>
        <xdr:cNvPr id="121" name="テキスト ボックス 120"/>
        <xdr:cNvSpPr txBox="1"/>
      </xdr:nvSpPr>
      <xdr:spPr>
        <a:xfrm>
          <a:off x="2527300" y="659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838</xdr:rowOff>
    </xdr:from>
    <xdr:to>
      <xdr:col>29</xdr:col>
      <xdr:colOff>177800</xdr:colOff>
      <xdr:row>35</xdr:row>
      <xdr:rowOff>102438</xdr:rowOff>
    </xdr:to>
    <xdr:sp macro="" textlink="">
      <xdr:nvSpPr>
        <xdr:cNvPr id="127" name="楕円 126"/>
        <xdr:cNvSpPr/>
      </xdr:nvSpPr>
      <xdr:spPr bwMode="auto">
        <a:xfrm>
          <a:off x="5600700" y="6611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315815</xdr:rowOff>
    </xdr:from>
    <xdr:ext cx="762000" cy="259045"/>
    <xdr:sp macro="" textlink="">
      <xdr:nvSpPr>
        <xdr:cNvPr id="128" name="人口1人当たり決算額の推移該当値テキスト445"/>
        <xdr:cNvSpPr txBox="1"/>
      </xdr:nvSpPr>
      <xdr:spPr>
        <a:xfrm>
          <a:off x="5740400" y="6583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44566</xdr:rowOff>
    </xdr:from>
    <xdr:to>
      <xdr:col>26</xdr:col>
      <xdr:colOff>101600</xdr:colOff>
      <xdr:row>35</xdr:row>
      <xdr:rowOff>146166</xdr:rowOff>
    </xdr:to>
    <xdr:sp macro="" textlink="">
      <xdr:nvSpPr>
        <xdr:cNvPr id="129" name="楕円 128"/>
        <xdr:cNvSpPr/>
      </xdr:nvSpPr>
      <xdr:spPr bwMode="auto">
        <a:xfrm>
          <a:off x="4953000" y="6654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130943</xdr:rowOff>
    </xdr:from>
    <xdr:ext cx="736600" cy="259045"/>
    <xdr:sp macro="" textlink="">
      <xdr:nvSpPr>
        <xdr:cNvPr id="130" name="テキスト ボックス 129"/>
        <xdr:cNvSpPr txBox="1"/>
      </xdr:nvSpPr>
      <xdr:spPr>
        <a:xfrm>
          <a:off x="4622800" y="6741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25723</xdr:rowOff>
    </xdr:from>
    <xdr:to>
      <xdr:col>22</xdr:col>
      <xdr:colOff>165100</xdr:colOff>
      <xdr:row>35</xdr:row>
      <xdr:rowOff>127323</xdr:rowOff>
    </xdr:to>
    <xdr:sp macro="" textlink="">
      <xdr:nvSpPr>
        <xdr:cNvPr id="131" name="楕円 130"/>
        <xdr:cNvSpPr/>
      </xdr:nvSpPr>
      <xdr:spPr bwMode="auto">
        <a:xfrm>
          <a:off x="4254500" y="6636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112100</xdr:rowOff>
    </xdr:from>
    <xdr:ext cx="762000" cy="259045"/>
    <xdr:sp macro="" textlink="">
      <xdr:nvSpPr>
        <xdr:cNvPr id="132" name="テキスト ボックス 131"/>
        <xdr:cNvSpPr txBox="1"/>
      </xdr:nvSpPr>
      <xdr:spPr>
        <a:xfrm>
          <a:off x="3924300" y="6722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22424</xdr:rowOff>
    </xdr:from>
    <xdr:to>
      <xdr:col>19</xdr:col>
      <xdr:colOff>38100</xdr:colOff>
      <xdr:row>35</xdr:row>
      <xdr:rowOff>124024</xdr:rowOff>
    </xdr:to>
    <xdr:sp macro="" textlink="">
      <xdr:nvSpPr>
        <xdr:cNvPr id="133" name="楕円 132"/>
        <xdr:cNvSpPr/>
      </xdr:nvSpPr>
      <xdr:spPr bwMode="auto">
        <a:xfrm>
          <a:off x="3556000" y="6632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108801</xdr:rowOff>
    </xdr:from>
    <xdr:ext cx="762000" cy="259045"/>
    <xdr:sp macro="" textlink="">
      <xdr:nvSpPr>
        <xdr:cNvPr id="134" name="テキスト ボックス 133"/>
        <xdr:cNvSpPr txBox="1"/>
      </xdr:nvSpPr>
      <xdr:spPr>
        <a:xfrm>
          <a:off x="3225800" y="6719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232007</xdr:rowOff>
    </xdr:from>
    <xdr:to>
      <xdr:col>15</xdr:col>
      <xdr:colOff>101600</xdr:colOff>
      <xdr:row>34</xdr:row>
      <xdr:rowOff>333608</xdr:rowOff>
    </xdr:to>
    <xdr:sp macro="" textlink="">
      <xdr:nvSpPr>
        <xdr:cNvPr id="135" name="楕円 134"/>
        <xdr:cNvSpPr/>
      </xdr:nvSpPr>
      <xdr:spPr bwMode="auto">
        <a:xfrm>
          <a:off x="2857500" y="649945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884</xdr:rowOff>
    </xdr:from>
    <xdr:ext cx="762000" cy="259045"/>
    <xdr:sp macro="" textlink="">
      <xdr:nvSpPr>
        <xdr:cNvPr id="136" name="テキスト ボックス 135"/>
        <xdr:cNvSpPr txBox="1"/>
      </xdr:nvSpPr>
      <xdr:spPr>
        <a:xfrm>
          <a:off x="2527300" y="62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北海道平取町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5,036
4,960
743.09
6,407,924
6,349,280
55,070
3,352,543
7,703,636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86268</xdr:rowOff>
    </xdr:from>
    <xdr:to>
      <xdr:col>24</xdr:col>
      <xdr:colOff>62865</xdr:colOff>
      <xdr:row>38</xdr:row>
      <xdr:rowOff>99688</xdr:rowOff>
    </xdr:to>
    <xdr:cxnSp macro="">
      <xdr:nvCxnSpPr>
        <xdr:cNvPr id="56" name="直線コネクタ 55"/>
        <xdr:cNvCxnSpPr/>
      </xdr:nvCxnSpPr>
      <xdr:spPr>
        <a:xfrm flipV="1">
          <a:off x="4633595" y="5229768"/>
          <a:ext cx="1270" cy="1385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103515</xdr:rowOff>
    </xdr:from>
    <xdr:ext cx="534377" cy="259045"/>
    <xdr:sp macro="" textlink="">
      <xdr:nvSpPr>
        <xdr:cNvPr id="57" name="人件費最小値テキスト"/>
        <xdr:cNvSpPr txBox="1"/>
      </xdr:nvSpPr>
      <xdr:spPr>
        <a:xfrm>
          <a:off x="4686300" y="66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99688</xdr:rowOff>
    </xdr:from>
    <xdr:to>
      <xdr:col>24</xdr:col>
      <xdr:colOff>152400</xdr:colOff>
      <xdr:row>38</xdr:row>
      <xdr:rowOff>99688</xdr:rowOff>
    </xdr:to>
    <xdr:cxnSp macro="">
      <xdr:nvCxnSpPr>
        <xdr:cNvPr id="58" name="直線コネクタ 57"/>
        <xdr:cNvCxnSpPr/>
      </xdr:nvCxnSpPr>
      <xdr:spPr>
        <a:xfrm>
          <a:off x="4546600" y="661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32945</xdr:rowOff>
    </xdr:from>
    <xdr:ext cx="599010" cy="259045"/>
    <xdr:sp macro="" textlink="">
      <xdr:nvSpPr>
        <xdr:cNvPr id="59" name="人件費最大値テキスト"/>
        <xdr:cNvSpPr txBox="1"/>
      </xdr:nvSpPr>
      <xdr:spPr>
        <a:xfrm>
          <a:off x="4686300" y="50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86268</xdr:rowOff>
    </xdr:from>
    <xdr:to>
      <xdr:col>24</xdr:col>
      <xdr:colOff>152400</xdr:colOff>
      <xdr:row>30</xdr:row>
      <xdr:rowOff>86268</xdr:rowOff>
    </xdr:to>
    <xdr:cxnSp macro="">
      <xdr:nvCxnSpPr>
        <xdr:cNvPr id="60" name="直線コネクタ 59"/>
        <xdr:cNvCxnSpPr/>
      </xdr:nvCxnSpPr>
      <xdr:spPr>
        <a:xfrm>
          <a:off x="4546600" y="522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85766</xdr:rowOff>
    </xdr:from>
    <xdr:to>
      <xdr:col>24</xdr:col>
      <xdr:colOff>63500</xdr:colOff>
      <xdr:row>33</xdr:row>
      <xdr:rowOff>4194</xdr:rowOff>
    </xdr:to>
    <xdr:cxnSp macro="">
      <xdr:nvCxnSpPr>
        <xdr:cNvPr id="61" name="直線コネクタ 60"/>
        <xdr:cNvCxnSpPr/>
      </xdr:nvCxnSpPr>
      <xdr:spPr>
        <a:xfrm flipV="1">
          <a:off x="3797300" y="5572166"/>
          <a:ext cx="838200" cy="8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162904</xdr:rowOff>
    </xdr:from>
    <xdr:ext cx="599010" cy="259045"/>
    <xdr:sp macro="" textlink="">
      <xdr:nvSpPr>
        <xdr:cNvPr id="62" name="人件費平均値テキスト"/>
        <xdr:cNvSpPr txBox="1"/>
      </xdr:nvSpPr>
      <xdr:spPr>
        <a:xfrm>
          <a:off x="4686300" y="5992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13027</xdr:rowOff>
    </xdr:from>
    <xdr:to>
      <xdr:col>24</xdr:col>
      <xdr:colOff>114300</xdr:colOff>
      <xdr:row>35</xdr:row>
      <xdr:rowOff>114627</xdr:rowOff>
    </xdr:to>
    <xdr:sp macro="" textlink="">
      <xdr:nvSpPr>
        <xdr:cNvPr id="63" name="フローチャート: 判断 62"/>
        <xdr:cNvSpPr/>
      </xdr:nvSpPr>
      <xdr:spPr>
        <a:xfrm>
          <a:off x="45847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142519</xdr:rowOff>
    </xdr:from>
    <xdr:to>
      <xdr:col>19</xdr:col>
      <xdr:colOff>177800</xdr:colOff>
      <xdr:row>33</xdr:row>
      <xdr:rowOff>4194</xdr:rowOff>
    </xdr:to>
    <xdr:cxnSp macro="">
      <xdr:nvCxnSpPr>
        <xdr:cNvPr id="64" name="直線コネクタ 63"/>
        <xdr:cNvCxnSpPr/>
      </xdr:nvCxnSpPr>
      <xdr:spPr>
        <a:xfrm>
          <a:off x="2908300" y="5628919"/>
          <a:ext cx="889000" cy="3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29022</xdr:rowOff>
    </xdr:from>
    <xdr:to>
      <xdr:col>20</xdr:col>
      <xdr:colOff>38100</xdr:colOff>
      <xdr:row>35</xdr:row>
      <xdr:rowOff>130622</xdr:rowOff>
    </xdr:to>
    <xdr:sp macro="" textlink="">
      <xdr:nvSpPr>
        <xdr:cNvPr id="65" name="フローチャート: 判断 64"/>
        <xdr:cNvSpPr/>
      </xdr:nvSpPr>
      <xdr:spPr>
        <a:xfrm>
          <a:off x="3746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121749</xdr:rowOff>
    </xdr:from>
    <xdr:ext cx="599010" cy="259045"/>
    <xdr:sp macro="" textlink="">
      <xdr:nvSpPr>
        <xdr:cNvPr id="66" name="テキスト ボックス 65"/>
        <xdr:cNvSpPr txBox="1"/>
      </xdr:nvSpPr>
      <xdr:spPr>
        <a:xfrm>
          <a:off x="3497795" y="612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142519</xdr:rowOff>
    </xdr:from>
    <xdr:to>
      <xdr:col>15</xdr:col>
      <xdr:colOff>50800</xdr:colOff>
      <xdr:row>33</xdr:row>
      <xdr:rowOff>9063</xdr:rowOff>
    </xdr:to>
    <xdr:cxnSp macro="">
      <xdr:nvCxnSpPr>
        <xdr:cNvPr id="67" name="直線コネクタ 66"/>
        <xdr:cNvCxnSpPr/>
      </xdr:nvCxnSpPr>
      <xdr:spPr>
        <a:xfrm flipV="1">
          <a:off x="2019300" y="5628919"/>
          <a:ext cx="889000" cy="3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34791</xdr:rowOff>
    </xdr:from>
    <xdr:to>
      <xdr:col>15</xdr:col>
      <xdr:colOff>101600</xdr:colOff>
      <xdr:row>35</xdr:row>
      <xdr:rowOff>136391</xdr:rowOff>
    </xdr:to>
    <xdr:sp macro="" textlink="">
      <xdr:nvSpPr>
        <xdr:cNvPr id="68" name="フローチャート: 判断 67"/>
        <xdr:cNvSpPr/>
      </xdr:nvSpPr>
      <xdr:spPr>
        <a:xfrm>
          <a:off x="2857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127518</xdr:rowOff>
    </xdr:from>
    <xdr:ext cx="599010" cy="259045"/>
    <xdr:sp macro="" textlink="">
      <xdr:nvSpPr>
        <xdr:cNvPr id="69" name="テキスト ボックス 68"/>
        <xdr:cNvSpPr txBox="1"/>
      </xdr:nvSpPr>
      <xdr:spPr>
        <a:xfrm>
          <a:off x="2608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9063</xdr:rowOff>
    </xdr:from>
    <xdr:to>
      <xdr:col>10</xdr:col>
      <xdr:colOff>114300</xdr:colOff>
      <xdr:row>33</xdr:row>
      <xdr:rowOff>73993</xdr:rowOff>
    </xdr:to>
    <xdr:cxnSp macro="">
      <xdr:nvCxnSpPr>
        <xdr:cNvPr id="70" name="直線コネクタ 69"/>
        <xdr:cNvCxnSpPr/>
      </xdr:nvCxnSpPr>
      <xdr:spPr>
        <a:xfrm flipV="1">
          <a:off x="1130300" y="5666913"/>
          <a:ext cx="889000" cy="6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135145</xdr:rowOff>
    </xdr:from>
    <xdr:ext cx="599010" cy="259045"/>
    <xdr:sp macro="" textlink="">
      <xdr:nvSpPr>
        <xdr:cNvPr id="72" name="テキスト ボックス 71"/>
        <xdr:cNvSpPr txBox="1"/>
      </xdr:nvSpPr>
      <xdr:spPr>
        <a:xfrm>
          <a:off x="1719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7496</xdr:rowOff>
    </xdr:from>
    <xdr:to>
      <xdr:col>6</xdr:col>
      <xdr:colOff>38100</xdr:colOff>
      <xdr:row>35</xdr:row>
      <xdr:rowOff>109096</xdr:rowOff>
    </xdr:to>
    <xdr:sp macro="" textlink="">
      <xdr:nvSpPr>
        <xdr:cNvPr id="73" name="フローチャート: 判断 72"/>
        <xdr:cNvSpPr/>
      </xdr:nvSpPr>
      <xdr:spPr>
        <a:xfrm>
          <a:off x="1079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100223</xdr:rowOff>
    </xdr:from>
    <xdr:ext cx="599010" cy="259045"/>
    <xdr:sp macro="" textlink="">
      <xdr:nvSpPr>
        <xdr:cNvPr id="74" name="テキスト ボックス 73"/>
        <xdr:cNvSpPr txBox="1"/>
      </xdr:nvSpPr>
      <xdr:spPr>
        <a:xfrm>
          <a:off x="830795"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34966</xdr:rowOff>
    </xdr:from>
    <xdr:to>
      <xdr:col>24</xdr:col>
      <xdr:colOff>114300</xdr:colOff>
      <xdr:row>32</xdr:row>
      <xdr:rowOff>136566</xdr:rowOff>
    </xdr:to>
    <xdr:sp macro="" textlink="">
      <xdr:nvSpPr>
        <xdr:cNvPr id="80" name="楕円 79"/>
        <xdr:cNvSpPr/>
      </xdr:nvSpPr>
      <xdr:spPr>
        <a:xfrm>
          <a:off x="4584700" y="552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57843</xdr:rowOff>
    </xdr:from>
    <xdr:ext cx="599010" cy="259045"/>
    <xdr:sp macro="" textlink="">
      <xdr:nvSpPr>
        <xdr:cNvPr id="81" name="人件費該当値テキスト"/>
        <xdr:cNvSpPr txBox="1"/>
      </xdr:nvSpPr>
      <xdr:spPr>
        <a:xfrm>
          <a:off x="4686300" y="5372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124844</xdr:rowOff>
    </xdr:from>
    <xdr:to>
      <xdr:col>20</xdr:col>
      <xdr:colOff>38100</xdr:colOff>
      <xdr:row>33</xdr:row>
      <xdr:rowOff>54994</xdr:rowOff>
    </xdr:to>
    <xdr:sp macro="" textlink="">
      <xdr:nvSpPr>
        <xdr:cNvPr id="82" name="楕円 81"/>
        <xdr:cNvSpPr/>
      </xdr:nvSpPr>
      <xdr:spPr>
        <a:xfrm>
          <a:off x="3746500" y="561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71521</xdr:rowOff>
    </xdr:from>
    <xdr:ext cx="599010" cy="259045"/>
    <xdr:sp macro="" textlink="">
      <xdr:nvSpPr>
        <xdr:cNvPr id="83" name="テキスト ボックス 82"/>
        <xdr:cNvSpPr txBox="1"/>
      </xdr:nvSpPr>
      <xdr:spPr>
        <a:xfrm>
          <a:off x="3497795" y="538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91719</xdr:rowOff>
    </xdr:from>
    <xdr:to>
      <xdr:col>15</xdr:col>
      <xdr:colOff>101600</xdr:colOff>
      <xdr:row>33</xdr:row>
      <xdr:rowOff>21869</xdr:rowOff>
    </xdr:to>
    <xdr:sp macro="" textlink="">
      <xdr:nvSpPr>
        <xdr:cNvPr id="84" name="楕円 83"/>
        <xdr:cNvSpPr/>
      </xdr:nvSpPr>
      <xdr:spPr>
        <a:xfrm>
          <a:off x="2857500" y="557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38396</xdr:rowOff>
    </xdr:from>
    <xdr:ext cx="599010" cy="259045"/>
    <xdr:sp macro="" textlink="">
      <xdr:nvSpPr>
        <xdr:cNvPr id="85" name="テキスト ボックス 84"/>
        <xdr:cNvSpPr txBox="1"/>
      </xdr:nvSpPr>
      <xdr:spPr>
        <a:xfrm>
          <a:off x="2608795" y="5353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129713</xdr:rowOff>
    </xdr:from>
    <xdr:to>
      <xdr:col>10</xdr:col>
      <xdr:colOff>165100</xdr:colOff>
      <xdr:row>33</xdr:row>
      <xdr:rowOff>59863</xdr:rowOff>
    </xdr:to>
    <xdr:sp macro="" textlink="">
      <xdr:nvSpPr>
        <xdr:cNvPr id="86" name="楕円 85"/>
        <xdr:cNvSpPr/>
      </xdr:nvSpPr>
      <xdr:spPr>
        <a:xfrm>
          <a:off x="1968500" y="561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76390</xdr:rowOff>
    </xdr:from>
    <xdr:ext cx="599010" cy="259045"/>
    <xdr:sp macro="" textlink="">
      <xdr:nvSpPr>
        <xdr:cNvPr id="87" name="テキスト ボックス 86"/>
        <xdr:cNvSpPr txBox="1"/>
      </xdr:nvSpPr>
      <xdr:spPr>
        <a:xfrm>
          <a:off x="1719795" y="539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23193</xdr:rowOff>
    </xdr:from>
    <xdr:to>
      <xdr:col>6</xdr:col>
      <xdr:colOff>38100</xdr:colOff>
      <xdr:row>33</xdr:row>
      <xdr:rowOff>124793</xdr:rowOff>
    </xdr:to>
    <xdr:sp macro="" textlink="">
      <xdr:nvSpPr>
        <xdr:cNvPr id="88" name="楕円 87"/>
        <xdr:cNvSpPr/>
      </xdr:nvSpPr>
      <xdr:spPr>
        <a:xfrm>
          <a:off x="1079500" y="568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141320</xdr:rowOff>
    </xdr:from>
    <xdr:ext cx="599010" cy="259045"/>
    <xdr:sp macro="" textlink="">
      <xdr:nvSpPr>
        <xdr:cNvPr id="89" name="テキスト ボックス 88"/>
        <xdr:cNvSpPr txBox="1"/>
      </xdr:nvSpPr>
      <xdr:spPr>
        <a:xfrm>
          <a:off x="830795" y="5456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115020</xdr:rowOff>
    </xdr:from>
    <xdr:to>
      <xdr:col>24</xdr:col>
      <xdr:colOff>62865</xdr:colOff>
      <xdr:row>57</xdr:row>
      <xdr:rowOff>28591</xdr:rowOff>
    </xdr:to>
    <xdr:cxnSp macro="">
      <xdr:nvCxnSpPr>
        <xdr:cNvPr id="111" name="直線コネクタ 110"/>
        <xdr:cNvCxnSpPr/>
      </xdr:nvCxnSpPr>
      <xdr:spPr>
        <a:xfrm flipV="1">
          <a:off x="4633595" y="8858970"/>
          <a:ext cx="1270" cy="94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32418</xdr:rowOff>
    </xdr:from>
    <xdr:ext cx="534377" cy="259045"/>
    <xdr:sp macro="" textlink="">
      <xdr:nvSpPr>
        <xdr:cNvPr id="112" name="物件費最小値テキスト"/>
        <xdr:cNvSpPr txBox="1"/>
      </xdr:nvSpPr>
      <xdr:spPr>
        <a:xfrm>
          <a:off x="4686300" y="98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28591</xdr:rowOff>
    </xdr:from>
    <xdr:to>
      <xdr:col>24</xdr:col>
      <xdr:colOff>152400</xdr:colOff>
      <xdr:row>57</xdr:row>
      <xdr:rowOff>28591</xdr:rowOff>
    </xdr:to>
    <xdr:cxnSp macro="">
      <xdr:nvCxnSpPr>
        <xdr:cNvPr id="113" name="直線コネクタ 112"/>
        <xdr:cNvCxnSpPr/>
      </xdr:nvCxnSpPr>
      <xdr:spPr>
        <a:xfrm>
          <a:off x="4546600" y="980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61697</xdr:rowOff>
    </xdr:from>
    <xdr:ext cx="599010" cy="259045"/>
    <xdr:sp macro="" textlink="">
      <xdr:nvSpPr>
        <xdr:cNvPr id="114" name="物件費最大値テキスト"/>
        <xdr:cNvSpPr txBox="1"/>
      </xdr:nvSpPr>
      <xdr:spPr>
        <a:xfrm>
          <a:off x="4686300" y="863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115020</xdr:rowOff>
    </xdr:from>
    <xdr:to>
      <xdr:col>24</xdr:col>
      <xdr:colOff>152400</xdr:colOff>
      <xdr:row>51</xdr:row>
      <xdr:rowOff>115020</xdr:rowOff>
    </xdr:to>
    <xdr:cxnSp macro="">
      <xdr:nvCxnSpPr>
        <xdr:cNvPr id="115" name="直線コネクタ 114"/>
        <xdr:cNvCxnSpPr/>
      </xdr:nvCxnSpPr>
      <xdr:spPr>
        <a:xfrm>
          <a:off x="4546600" y="885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167264</xdr:rowOff>
    </xdr:from>
    <xdr:to>
      <xdr:col>24</xdr:col>
      <xdr:colOff>63500</xdr:colOff>
      <xdr:row>54</xdr:row>
      <xdr:rowOff>18702</xdr:rowOff>
    </xdr:to>
    <xdr:cxnSp macro="">
      <xdr:nvCxnSpPr>
        <xdr:cNvPr id="116" name="直線コネクタ 115"/>
        <xdr:cNvCxnSpPr/>
      </xdr:nvCxnSpPr>
      <xdr:spPr>
        <a:xfrm flipV="1">
          <a:off x="3797300" y="9254114"/>
          <a:ext cx="838200" cy="2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98476</xdr:rowOff>
    </xdr:from>
    <xdr:ext cx="599010" cy="259045"/>
    <xdr:sp macro="" textlink="">
      <xdr:nvSpPr>
        <xdr:cNvPr id="117" name="物件費平均値テキスト"/>
        <xdr:cNvSpPr txBox="1"/>
      </xdr:nvSpPr>
      <xdr:spPr>
        <a:xfrm>
          <a:off x="4686300" y="9356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120049</xdr:rowOff>
    </xdr:from>
    <xdr:to>
      <xdr:col>24</xdr:col>
      <xdr:colOff>114300</xdr:colOff>
      <xdr:row>55</xdr:row>
      <xdr:rowOff>50199</xdr:rowOff>
    </xdr:to>
    <xdr:sp macro="" textlink="">
      <xdr:nvSpPr>
        <xdr:cNvPr id="118" name="フローチャート: 判断 117"/>
        <xdr:cNvSpPr/>
      </xdr:nvSpPr>
      <xdr:spPr>
        <a:xfrm>
          <a:off x="45847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18702</xdr:rowOff>
    </xdr:from>
    <xdr:to>
      <xdr:col>19</xdr:col>
      <xdr:colOff>177800</xdr:colOff>
      <xdr:row>54</xdr:row>
      <xdr:rowOff>129180</xdr:rowOff>
    </xdr:to>
    <xdr:cxnSp macro="">
      <xdr:nvCxnSpPr>
        <xdr:cNvPr id="119" name="直線コネクタ 118"/>
        <xdr:cNvCxnSpPr/>
      </xdr:nvCxnSpPr>
      <xdr:spPr>
        <a:xfrm flipV="1">
          <a:off x="2908300" y="9277002"/>
          <a:ext cx="889000" cy="1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136065</xdr:rowOff>
    </xdr:from>
    <xdr:to>
      <xdr:col>20</xdr:col>
      <xdr:colOff>38100</xdr:colOff>
      <xdr:row>55</xdr:row>
      <xdr:rowOff>66215</xdr:rowOff>
    </xdr:to>
    <xdr:sp macro="" textlink="">
      <xdr:nvSpPr>
        <xdr:cNvPr id="120" name="フローチャート: 判断 119"/>
        <xdr:cNvSpPr/>
      </xdr:nvSpPr>
      <xdr:spPr>
        <a:xfrm>
          <a:off x="3746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57342</xdr:rowOff>
    </xdr:from>
    <xdr:ext cx="599010" cy="259045"/>
    <xdr:sp macro="" textlink="">
      <xdr:nvSpPr>
        <xdr:cNvPr id="121" name="テキスト ボックス 120"/>
        <xdr:cNvSpPr txBox="1"/>
      </xdr:nvSpPr>
      <xdr:spPr>
        <a:xfrm>
          <a:off x="3497795" y="948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129180</xdr:rowOff>
    </xdr:from>
    <xdr:to>
      <xdr:col>15</xdr:col>
      <xdr:colOff>50800</xdr:colOff>
      <xdr:row>54</xdr:row>
      <xdr:rowOff>133139</xdr:rowOff>
    </xdr:to>
    <xdr:cxnSp macro="">
      <xdr:nvCxnSpPr>
        <xdr:cNvPr id="122" name="直線コネクタ 121"/>
        <xdr:cNvCxnSpPr/>
      </xdr:nvCxnSpPr>
      <xdr:spPr>
        <a:xfrm flipV="1">
          <a:off x="2019300" y="9387480"/>
          <a:ext cx="889000" cy="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697</xdr:rowOff>
    </xdr:from>
    <xdr:to>
      <xdr:col>15</xdr:col>
      <xdr:colOff>101600</xdr:colOff>
      <xdr:row>55</xdr:row>
      <xdr:rowOff>102297</xdr:rowOff>
    </xdr:to>
    <xdr:sp macro="" textlink="">
      <xdr:nvSpPr>
        <xdr:cNvPr id="123" name="フローチャート: 判断 122"/>
        <xdr:cNvSpPr/>
      </xdr:nvSpPr>
      <xdr:spPr>
        <a:xfrm>
          <a:off x="2857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93424</xdr:rowOff>
    </xdr:from>
    <xdr:ext cx="599010" cy="259045"/>
    <xdr:sp macro="" textlink="">
      <xdr:nvSpPr>
        <xdr:cNvPr id="124" name="テキスト ボックス 123"/>
        <xdr:cNvSpPr txBox="1"/>
      </xdr:nvSpPr>
      <xdr:spPr>
        <a:xfrm>
          <a:off x="2608795" y="952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133139</xdr:rowOff>
    </xdr:from>
    <xdr:to>
      <xdr:col>10</xdr:col>
      <xdr:colOff>114300</xdr:colOff>
      <xdr:row>54</xdr:row>
      <xdr:rowOff>162199</xdr:rowOff>
    </xdr:to>
    <xdr:cxnSp macro="">
      <xdr:nvCxnSpPr>
        <xdr:cNvPr id="125" name="直線コネクタ 124"/>
        <xdr:cNvCxnSpPr/>
      </xdr:nvCxnSpPr>
      <xdr:spPr>
        <a:xfrm flipV="1">
          <a:off x="1130300" y="9391439"/>
          <a:ext cx="889000" cy="2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37844</xdr:rowOff>
    </xdr:from>
    <xdr:to>
      <xdr:col>10</xdr:col>
      <xdr:colOff>165100</xdr:colOff>
      <xdr:row>55</xdr:row>
      <xdr:rowOff>139444</xdr:rowOff>
    </xdr:to>
    <xdr:sp macro="" textlink="">
      <xdr:nvSpPr>
        <xdr:cNvPr id="126" name="フローチャート: 判断 125"/>
        <xdr:cNvSpPr/>
      </xdr:nvSpPr>
      <xdr:spPr>
        <a:xfrm>
          <a:off x="1968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130571</xdr:rowOff>
    </xdr:from>
    <xdr:ext cx="599010" cy="259045"/>
    <xdr:sp macro="" textlink="">
      <xdr:nvSpPr>
        <xdr:cNvPr id="127" name="テキスト ボックス 126"/>
        <xdr:cNvSpPr txBox="1"/>
      </xdr:nvSpPr>
      <xdr:spPr>
        <a:xfrm>
          <a:off x="1719795" y="95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46120</xdr:rowOff>
    </xdr:from>
    <xdr:to>
      <xdr:col>6</xdr:col>
      <xdr:colOff>38100</xdr:colOff>
      <xdr:row>55</xdr:row>
      <xdr:rowOff>147720</xdr:rowOff>
    </xdr:to>
    <xdr:sp macro="" textlink="">
      <xdr:nvSpPr>
        <xdr:cNvPr id="128" name="フローチャート: 判断 127"/>
        <xdr:cNvSpPr/>
      </xdr:nvSpPr>
      <xdr:spPr>
        <a:xfrm>
          <a:off x="1079500" y="9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138847</xdr:rowOff>
    </xdr:from>
    <xdr:ext cx="599010" cy="259045"/>
    <xdr:sp macro="" textlink="">
      <xdr:nvSpPr>
        <xdr:cNvPr id="129" name="テキスト ボックス 128"/>
        <xdr:cNvSpPr txBox="1"/>
      </xdr:nvSpPr>
      <xdr:spPr>
        <a:xfrm>
          <a:off x="830795" y="956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116464</xdr:rowOff>
    </xdr:from>
    <xdr:to>
      <xdr:col>24</xdr:col>
      <xdr:colOff>114300</xdr:colOff>
      <xdr:row>54</xdr:row>
      <xdr:rowOff>46614</xdr:rowOff>
    </xdr:to>
    <xdr:sp macro="" textlink="">
      <xdr:nvSpPr>
        <xdr:cNvPr id="135" name="楕円 134"/>
        <xdr:cNvSpPr/>
      </xdr:nvSpPr>
      <xdr:spPr>
        <a:xfrm>
          <a:off x="4584700" y="92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139341</xdr:rowOff>
    </xdr:from>
    <xdr:ext cx="599010" cy="259045"/>
    <xdr:sp macro="" textlink="">
      <xdr:nvSpPr>
        <xdr:cNvPr id="136" name="物件費該当値テキスト"/>
        <xdr:cNvSpPr txBox="1"/>
      </xdr:nvSpPr>
      <xdr:spPr>
        <a:xfrm>
          <a:off x="4686300" y="905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139352</xdr:rowOff>
    </xdr:from>
    <xdr:to>
      <xdr:col>20</xdr:col>
      <xdr:colOff>38100</xdr:colOff>
      <xdr:row>54</xdr:row>
      <xdr:rowOff>69502</xdr:rowOff>
    </xdr:to>
    <xdr:sp macro="" textlink="">
      <xdr:nvSpPr>
        <xdr:cNvPr id="137" name="楕円 136"/>
        <xdr:cNvSpPr/>
      </xdr:nvSpPr>
      <xdr:spPr>
        <a:xfrm>
          <a:off x="3746500" y="922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86029</xdr:rowOff>
    </xdr:from>
    <xdr:ext cx="599010" cy="259045"/>
    <xdr:sp macro="" textlink="">
      <xdr:nvSpPr>
        <xdr:cNvPr id="138" name="テキスト ボックス 137"/>
        <xdr:cNvSpPr txBox="1"/>
      </xdr:nvSpPr>
      <xdr:spPr>
        <a:xfrm>
          <a:off x="3497795" y="900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78380</xdr:rowOff>
    </xdr:from>
    <xdr:to>
      <xdr:col>15</xdr:col>
      <xdr:colOff>101600</xdr:colOff>
      <xdr:row>55</xdr:row>
      <xdr:rowOff>8530</xdr:rowOff>
    </xdr:to>
    <xdr:sp macro="" textlink="">
      <xdr:nvSpPr>
        <xdr:cNvPr id="139" name="楕円 138"/>
        <xdr:cNvSpPr/>
      </xdr:nvSpPr>
      <xdr:spPr>
        <a:xfrm>
          <a:off x="2857500" y="933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25057</xdr:rowOff>
    </xdr:from>
    <xdr:ext cx="599010" cy="259045"/>
    <xdr:sp macro="" textlink="">
      <xdr:nvSpPr>
        <xdr:cNvPr id="140" name="テキスト ボックス 139"/>
        <xdr:cNvSpPr txBox="1"/>
      </xdr:nvSpPr>
      <xdr:spPr>
        <a:xfrm>
          <a:off x="2608795" y="9111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82339</xdr:rowOff>
    </xdr:from>
    <xdr:to>
      <xdr:col>10</xdr:col>
      <xdr:colOff>165100</xdr:colOff>
      <xdr:row>55</xdr:row>
      <xdr:rowOff>12489</xdr:rowOff>
    </xdr:to>
    <xdr:sp macro="" textlink="">
      <xdr:nvSpPr>
        <xdr:cNvPr id="141" name="楕円 140"/>
        <xdr:cNvSpPr/>
      </xdr:nvSpPr>
      <xdr:spPr>
        <a:xfrm>
          <a:off x="1968500" y="934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29016</xdr:rowOff>
    </xdr:from>
    <xdr:ext cx="599010" cy="259045"/>
    <xdr:sp macro="" textlink="">
      <xdr:nvSpPr>
        <xdr:cNvPr id="142" name="テキスト ボックス 141"/>
        <xdr:cNvSpPr txBox="1"/>
      </xdr:nvSpPr>
      <xdr:spPr>
        <a:xfrm>
          <a:off x="1719795" y="9115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111399</xdr:rowOff>
    </xdr:from>
    <xdr:to>
      <xdr:col>6</xdr:col>
      <xdr:colOff>38100</xdr:colOff>
      <xdr:row>55</xdr:row>
      <xdr:rowOff>41549</xdr:rowOff>
    </xdr:to>
    <xdr:sp macro="" textlink="">
      <xdr:nvSpPr>
        <xdr:cNvPr id="143" name="楕円 142"/>
        <xdr:cNvSpPr/>
      </xdr:nvSpPr>
      <xdr:spPr>
        <a:xfrm>
          <a:off x="1079500" y="93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58076</xdr:rowOff>
    </xdr:from>
    <xdr:ext cx="599010" cy="259045"/>
    <xdr:sp macro="" textlink="">
      <xdr:nvSpPr>
        <xdr:cNvPr id="144" name="テキスト ボックス 143"/>
        <xdr:cNvSpPr txBox="1"/>
      </xdr:nvSpPr>
      <xdr:spPr>
        <a:xfrm>
          <a:off x="830795" y="9144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24829</xdr:rowOff>
    </xdr:from>
    <xdr:to>
      <xdr:col>24</xdr:col>
      <xdr:colOff>62865</xdr:colOff>
      <xdr:row>78</xdr:row>
      <xdr:rowOff>128956</xdr:rowOff>
    </xdr:to>
    <xdr:cxnSp macro="">
      <xdr:nvCxnSpPr>
        <xdr:cNvPr id="166" name="直線コネクタ 165"/>
        <xdr:cNvCxnSpPr/>
      </xdr:nvCxnSpPr>
      <xdr:spPr>
        <a:xfrm flipV="1">
          <a:off x="4633595" y="12197779"/>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132783</xdr:rowOff>
    </xdr:from>
    <xdr:ext cx="378565" cy="259045"/>
    <xdr:sp macro="" textlink="">
      <xdr:nvSpPr>
        <xdr:cNvPr id="167" name="維持補修費最小値テキスト"/>
        <xdr:cNvSpPr txBox="1"/>
      </xdr:nvSpPr>
      <xdr:spPr>
        <a:xfrm>
          <a:off x="4686300" y="1350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128956</xdr:rowOff>
    </xdr:from>
    <xdr:to>
      <xdr:col>24</xdr:col>
      <xdr:colOff>152400</xdr:colOff>
      <xdr:row>78</xdr:row>
      <xdr:rowOff>128956</xdr:rowOff>
    </xdr:to>
    <xdr:cxnSp macro="">
      <xdr:nvCxnSpPr>
        <xdr:cNvPr id="168" name="直線コネクタ 167"/>
        <xdr:cNvCxnSpPr/>
      </xdr:nvCxnSpPr>
      <xdr:spPr>
        <a:xfrm>
          <a:off x="4546600" y="135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142956</xdr:rowOff>
    </xdr:from>
    <xdr:ext cx="534377" cy="259045"/>
    <xdr:sp macro="" textlink="">
      <xdr:nvSpPr>
        <xdr:cNvPr id="169" name="維持補修費最大値テキスト"/>
        <xdr:cNvSpPr txBox="1"/>
      </xdr:nvSpPr>
      <xdr:spPr>
        <a:xfrm>
          <a:off x="4686300" y="119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24829</xdr:rowOff>
    </xdr:from>
    <xdr:to>
      <xdr:col>24</xdr:col>
      <xdr:colOff>152400</xdr:colOff>
      <xdr:row>71</xdr:row>
      <xdr:rowOff>24829</xdr:rowOff>
    </xdr:to>
    <xdr:cxnSp macro="">
      <xdr:nvCxnSpPr>
        <xdr:cNvPr id="170" name="直線コネクタ 169"/>
        <xdr:cNvCxnSpPr/>
      </xdr:nvCxnSpPr>
      <xdr:spPr>
        <a:xfrm>
          <a:off x="4546600" y="1219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136865</xdr:rowOff>
    </xdr:from>
    <xdr:to>
      <xdr:col>24</xdr:col>
      <xdr:colOff>63500</xdr:colOff>
      <xdr:row>76</xdr:row>
      <xdr:rowOff>43323</xdr:rowOff>
    </xdr:to>
    <xdr:cxnSp macro="">
      <xdr:nvCxnSpPr>
        <xdr:cNvPr id="171" name="直線コネクタ 170"/>
        <xdr:cNvCxnSpPr/>
      </xdr:nvCxnSpPr>
      <xdr:spPr>
        <a:xfrm flipV="1">
          <a:off x="3797300" y="12995615"/>
          <a:ext cx="838200" cy="7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44764</xdr:rowOff>
    </xdr:from>
    <xdr:ext cx="534377" cy="259045"/>
    <xdr:sp macro="" textlink="">
      <xdr:nvSpPr>
        <xdr:cNvPr id="172" name="維持補修費平均値テキスト"/>
        <xdr:cNvSpPr txBox="1"/>
      </xdr:nvSpPr>
      <xdr:spPr>
        <a:xfrm>
          <a:off x="4686300" y="13074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66337</xdr:rowOff>
    </xdr:from>
    <xdr:to>
      <xdr:col>24</xdr:col>
      <xdr:colOff>114300</xdr:colOff>
      <xdr:row>76</xdr:row>
      <xdr:rowOff>167937</xdr:rowOff>
    </xdr:to>
    <xdr:sp macro="" textlink="">
      <xdr:nvSpPr>
        <xdr:cNvPr id="173" name="フローチャート: 判断 172"/>
        <xdr:cNvSpPr/>
      </xdr:nvSpPr>
      <xdr:spPr>
        <a:xfrm>
          <a:off x="45847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43323</xdr:rowOff>
    </xdr:from>
    <xdr:to>
      <xdr:col>19</xdr:col>
      <xdr:colOff>177800</xdr:colOff>
      <xdr:row>76</xdr:row>
      <xdr:rowOff>94276</xdr:rowOff>
    </xdr:to>
    <xdr:cxnSp macro="">
      <xdr:nvCxnSpPr>
        <xdr:cNvPr id="174" name="直線コネクタ 173"/>
        <xdr:cNvCxnSpPr/>
      </xdr:nvCxnSpPr>
      <xdr:spPr>
        <a:xfrm flipV="1">
          <a:off x="2908300" y="13073523"/>
          <a:ext cx="889000" cy="5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73400</xdr:rowOff>
    </xdr:from>
    <xdr:to>
      <xdr:col>20</xdr:col>
      <xdr:colOff>38100</xdr:colOff>
      <xdr:row>77</xdr:row>
      <xdr:rowOff>3550</xdr:rowOff>
    </xdr:to>
    <xdr:sp macro="" textlink="">
      <xdr:nvSpPr>
        <xdr:cNvPr id="175" name="フローチャート: 判断 174"/>
        <xdr:cNvSpPr/>
      </xdr:nvSpPr>
      <xdr:spPr>
        <a:xfrm>
          <a:off x="3746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166127</xdr:rowOff>
    </xdr:from>
    <xdr:ext cx="534377" cy="259045"/>
    <xdr:sp macro="" textlink="">
      <xdr:nvSpPr>
        <xdr:cNvPr id="176" name="テキスト ボックス 175"/>
        <xdr:cNvSpPr txBox="1"/>
      </xdr:nvSpPr>
      <xdr:spPr>
        <a:xfrm>
          <a:off x="35301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67280</xdr:rowOff>
    </xdr:from>
    <xdr:to>
      <xdr:col>15</xdr:col>
      <xdr:colOff>50800</xdr:colOff>
      <xdr:row>76</xdr:row>
      <xdr:rowOff>94276</xdr:rowOff>
    </xdr:to>
    <xdr:cxnSp macro="">
      <xdr:nvCxnSpPr>
        <xdr:cNvPr id="177" name="直線コネクタ 176"/>
        <xdr:cNvCxnSpPr/>
      </xdr:nvCxnSpPr>
      <xdr:spPr>
        <a:xfrm>
          <a:off x="2019300" y="13097480"/>
          <a:ext cx="889000" cy="2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91232</xdr:rowOff>
    </xdr:from>
    <xdr:to>
      <xdr:col>15</xdr:col>
      <xdr:colOff>101600</xdr:colOff>
      <xdr:row>77</xdr:row>
      <xdr:rowOff>21382</xdr:rowOff>
    </xdr:to>
    <xdr:sp macro="" textlink="">
      <xdr:nvSpPr>
        <xdr:cNvPr id="178" name="フローチャート: 判断 177"/>
        <xdr:cNvSpPr/>
      </xdr:nvSpPr>
      <xdr:spPr>
        <a:xfrm>
          <a:off x="2857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12509</xdr:rowOff>
    </xdr:from>
    <xdr:ext cx="534377" cy="259045"/>
    <xdr:sp macro="" textlink="">
      <xdr:nvSpPr>
        <xdr:cNvPr id="179" name="テキスト ボックス 178"/>
        <xdr:cNvSpPr txBox="1"/>
      </xdr:nvSpPr>
      <xdr:spPr>
        <a:xfrm>
          <a:off x="2641111" y="132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67280</xdr:rowOff>
    </xdr:from>
    <xdr:to>
      <xdr:col>10</xdr:col>
      <xdr:colOff>114300</xdr:colOff>
      <xdr:row>76</xdr:row>
      <xdr:rowOff>112337</xdr:rowOff>
    </xdr:to>
    <xdr:cxnSp macro="">
      <xdr:nvCxnSpPr>
        <xdr:cNvPr id="180" name="直線コネクタ 179"/>
        <xdr:cNvCxnSpPr/>
      </xdr:nvCxnSpPr>
      <xdr:spPr>
        <a:xfrm flipV="1">
          <a:off x="1130300" y="13097480"/>
          <a:ext cx="889000" cy="4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101130</xdr:rowOff>
    </xdr:from>
    <xdr:to>
      <xdr:col>10</xdr:col>
      <xdr:colOff>165100</xdr:colOff>
      <xdr:row>77</xdr:row>
      <xdr:rowOff>31280</xdr:rowOff>
    </xdr:to>
    <xdr:sp macro="" textlink="">
      <xdr:nvSpPr>
        <xdr:cNvPr id="181" name="フローチャート: 判断 180"/>
        <xdr:cNvSpPr/>
      </xdr:nvSpPr>
      <xdr:spPr>
        <a:xfrm>
          <a:off x="1968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22407</xdr:rowOff>
    </xdr:from>
    <xdr:ext cx="534377" cy="259045"/>
    <xdr:sp macro="" textlink="">
      <xdr:nvSpPr>
        <xdr:cNvPr id="182" name="テキスト ボックス 181"/>
        <xdr:cNvSpPr txBox="1"/>
      </xdr:nvSpPr>
      <xdr:spPr>
        <a:xfrm>
          <a:off x="1752111" y="132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59799</xdr:rowOff>
    </xdr:from>
    <xdr:to>
      <xdr:col>6</xdr:col>
      <xdr:colOff>38100</xdr:colOff>
      <xdr:row>76</xdr:row>
      <xdr:rowOff>161399</xdr:rowOff>
    </xdr:to>
    <xdr:sp macro="" textlink="">
      <xdr:nvSpPr>
        <xdr:cNvPr id="183" name="フローチャート: 判断 182"/>
        <xdr:cNvSpPr/>
      </xdr:nvSpPr>
      <xdr:spPr>
        <a:xfrm>
          <a:off x="1079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6476</xdr:rowOff>
    </xdr:from>
    <xdr:ext cx="534377" cy="259045"/>
    <xdr:sp macro="" textlink="">
      <xdr:nvSpPr>
        <xdr:cNvPr id="184" name="テキスト ボックス 183"/>
        <xdr:cNvSpPr txBox="1"/>
      </xdr:nvSpPr>
      <xdr:spPr>
        <a:xfrm>
          <a:off x="863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86065</xdr:rowOff>
    </xdr:from>
    <xdr:to>
      <xdr:col>24</xdr:col>
      <xdr:colOff>114300</xdr:colOff>
      <xdr:row>76</xdr:row>
      <xdr:rowOff>16216</xdr:rowOff>
    </xdr:to>
    <xdr:sp macro="" textlink="">
      <xdr:nvSpPr>
        <xdr:cNvPr id="190" name="楕円 189"/>
        <xdr:cNvSpPr/>
      </xdr:nvSpPr>
      <xdr:spPr>
        <a:xfrm>
          <a:off x="4584700" y="129448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108942</xdr:rowOff>
    </xdr:from>
    <xdr:ext cx="534377" cy="259045"/>
    <xdr:sp macro="" textlink="">
      <xdr:nvSpPr>
        <xdr:cNvPr id="191" name="維持補修費該当値テキスト"/>
        <xdr:cNvSpPr txBox="1"/>
      </xdr:nvSpPr>
      <xdr:spPr>
        <a:xfrm>
          <a:off x="4686300" y="1279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163973</xdr:rowOff>
    </xdr:from>
    <xdr:to>
      <xdr:col>20</xdr:col>
      <xdr:colOff>38100</xdr:colOff>
      <xdr:row>76</xdr:row>
      <xdr:rowOff>94123</xdr:rowOff>
    </xdr:to>
    <xdr:sp macro="" textlink="">
      <xdr:nvSpPr>
        <xdr:cNvPr id="192" name="楕円 191"/>
        <xdr:cNvSpPr/>
      </xdr:nvSpPr>
      <xdr:spPr>
        <a:xfrm>
          <a:off x="3746500" y="1302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110649</xdr:rowOff>
    </xdr:from>
    <xdr:ext cx="534377" cy="259045"/>
    <xdr:sp macro="" textlink="">
      <xdr:nvSpPr>
        <xdr:cNvPr id="193" name="テキスト ボックス 192"/>
        <xdr:cNvSpPr txBox="1"/>
      </xdr:nvSpPr>
      <xdr:spPr>
        <a:xfrm>
          <a:off x="3530111" y="1279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43476</xdr:rowOff>
    </xdr:from>
    <xdr:to>
      <xdr:col>15</xdr:col>
      <xdr:colOff>101600</xdr:colOff>
      <xdr:row>76</xdr:row>
      <xdr:rowOff>145076</xdr:rowOff>
    </xdr:to>
    <xdr:sp macro="" textlink="">
      <xdr:nvSpPr>
        <xdr:cNvPr id="194" name="楕円 193"/>
        <xdr:cNvSpPr/>
      </xdr:nvSpPr>
      <xdr:spPr>
        <a:xfrm>
          <a:off x="2857500" y="1307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161604</xdr:rowOff>
    </xdr:from>
    <xdr:ext cx="534377" cy="259045"/>
    <xdr:sp macro="" textlink="">
      <xdr:nvSpPr>
        <xdr:cNvPr id="195" name="テキスト ボックス 194"/>
        <xdr:cNvSpPr txBox="1"/>
      </xdr:nvSpPr>
      <xdr:spPr>
        <a:xfrm>
          <a:off x="2641111" y="1284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16480</xdr:rowOff>
    </xdr:from>
    <xdr:to>
      <xdr:col>10</xdr:col>
      <xdr:colOff>165100</xdr:colOff>
      <xdr:row>76</xdr:row>
      <xdr:rowOff>118080</xdr:rowOff>
    </xdr:to>
    <xdr:sp macro="" textlink="">
      <xdr:nvSpPr>
        <xdr:cNvPr id="196" name="楕円 195"/>
        <xdr:cNvSpPr/>
      </xdr:nvSpPr>
      <xdr:spPr>
        <a:xfrm>
          <a:off x="1968500" y="1304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134607</xdr:rowOff>
    </xdr:from>
    <xdr:ext cx="534377" cy="259045"/>
    <xdr:sp macro="" textlink="">
      <xdr:nvSpPr>
        <xdr:cNvPr id="197" name="テキスト ボックス 196"/>
        <xdr:cNvSpPr txBox="1"/>
      </xdr:nvSpPr>
      <xdr:spPr>
        <a:xfrm>
          <a:off x="1752111" y="1282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61537</xdr:rowOff>
    </xdr:from>
    <xdr:to>
      <xdr:col>6</xdr:col>
      <xdr:colOff>38100</xdr:colOff>
      <xdr:row>76</xdr:row>
      <xdr:rowOff>163137</xdr:rowOff>
    </xdr:to>
    <xdr:sp macro="" textlink="">
      <xdr:nvSpPr>
        <xdr:cNvPr id="198" name="楕円 197"/>
        <xdr:cNvSpPr/>
      </xdr:nvSpPr>
      <xdr:spPr>
        <a:xfrm>
          <a:off x="1079500" y="1309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154264</xdr:rowOff>
    </xdr:from>
    <xdr:ext cx="534377" cy="259045"/>
    <xdr:sp macro="" textlink="">
      <xdr:nvSpPr>
        <xdr:cNvPr id="199" name="テキスト ボックス 198"/>
        <xdr:cNvSpPr txBox="1"/>
      </xdr:nvSpPr>
      <xdr:spPr>
        <a:xfrm>
          <a:off x="863111" y="131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30412</xdr:rowOff>
    </xdr:from>
    <xdr:to>
      <xdr:col>24</xdr:col>
      <xdr:colOff>62865</xdr:colOff>
      <xdr:row>99</xdr:row>
      <xdr:rowOff>95433</xdr:rowOff>
    </xdr:to>
    <xdr:cxnSp macro="">
      <xdr:nvCxnSpPr>
        <xdr:cNvPr id="226" name="直線コネクタ 225"/>
        <xdr:cNvCxnSpPr/>
      </xdr:nvCxnSpPr>
      <xdr:spPr>
        <a:xfrm flipV="1">
          <a:off x="4633595" y="15632362"/>
          <a:ext cx="1270" cy="1436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99260</xdr:rowOff>
    </xdr:from>
    <xdr:ext cx="534377" cy="259045"/>
    <xdr:sp macro="" textlink="">
      <xdr:nvSpPr>
        <xdr:cNvPr id="227" name="扶助費最小値テキスト"/>
        <xdr:cNvSpPr txBox="1"/>
      </xdr:nvSpPr>
      <xdr:spPr>
        <a:xfrm>
          <a:off x="4686300" y="1707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95433</xdr:rowOff>
    </xdr:from>
    <xdr:to>
      <xdr:col>24</xdr:col>
      <xdr:colOff>152400</xdr:colOff>
      <xdr:row>99</xdr:row>
      <xdr:rowOff>95433</xdr:rowOff>
    </xdr:to>
    <xdr:cxnSp macro="">
      <xdr:nvCxnSpPr>
        <xdr:cNvPr id="228" name="直線コネクタ 227"/>
        <xdr:cNvCxnSpPr/>
      </xdr:nvCxnSpPr>
      <xdr:spPr>
        <a:xfrm>
          <a:off x="4546600" y="17068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148539</xdr:rowOff>
    </xdr:from>
    <xdr:ext cx="599010" cy="259045"/>
    <xdr:sp macro="" textlink="">
      <xdr:nvSpPr>
        <xdr:cNvPr id="229" name="扶助費最大値テキスト"/>
        <xdr:cNvSpPr txBox="1"/>
      </xdr:nvSpPr>
      <xdr:spPr>
        <a:xfrm>
          <a:off x="4686300" y="1540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30412</xdr:rowOff>
    </xdr:from>
    <xdr:to>
      <xdr:col>24</xdr:col>
      <xdr:colOff>152400</xdr:colOff>
      <xdr:row>91</xdr:row>
      <xdr:rowOff>30412</xdr:rowOff>
    </xdr:to>
    <xdr:cxnSp macro="">
      <xdr:nvCxnSpPr>
        <xdr:cNvPr id="230" name="直線コネクタ 229"/>
        <xdr:cNvCxnSpPr/>
      </xdr:nvCxnSpPr>
      <xdr:spPr>
        <a:xfrm>
          <a:off x="4546600" y="15632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13040</xdr:rowOff>
    </xdr:from>
    <xdr:to>
      <xdr:col>24</xdr:col>
      <xdr:colOff>63500</xdr:colOff>
      <xdr:row>95</xdr:row>
      <xdr:rowOff>23245</xdr:rowOff>
    </xdr:to>
    <xdr:cxnSp macro="">
      <xdr:nvCxnSpPr>
        <xdr:cNvPr id="231" name="直線コネクタ 230"/>
        <xdr:cNvCxnSpPr/>
      </xdr:nvCxnSpPr>
      <xdr:spPr>
        <a:xfrm flipV="1">
          <a:off x="3797300" y="16300790"/>
          <a:ext cx="838200" cy="1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86</xdr:rowOff>
    </xdr:from>
    <xdr:ext cx="534377" cy="259045"/>
    <xdr:sp macro="" textlink="">
      <xdr:nvSpPr>
        <xdr:cNvPr id="232" name="扶助費平均値テキスト"/>
        <xdr:cNvSpPr txBox="1"/>
      </xdr:nvSpPr>
      <xdr:spPr>
        <a:xfrm>
          <a:off x="4686300" y="16459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21659</xdr:rowOff>
    </xdr:from>
    <xdr:to>
      <xdr:col>24</xdr:col>
      <xdr:colOff>114300</xdr:colOff>
      <xdr:row>96</xdr:row>
      <xdr:rowOff>123259</xdr:rowOff>
    </xdr:to>
    <xdr:sp macro="" textlink="">
      <xdr:nvSpPr>
        <xdr:cNvPr id="233" name="フローチャート: 判断 232"/>
        <xdr:cNvSpPr/>
      </xdr:nvSpPr>
      <xdr:spPr>
        <a:xfrm>
          <a:off x="45847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23245</xdr:rowOff>
    </xdr:from>
    <xdr:to>
      <xdr:col>19</xdr:col>
      <xdr:colOff>177800</xdr:colOff>
      <xdr:row>95</xdr:row>
      <xdr:rowOff>37108</xdr:rowOff>
    </xdr:to>
    <xdr:cxnSp macro="">
      <xdr:nvCxnSpPr>
        <xdr:cNvPr id="234" name="直線コネクタ 233"/>
        <xdr:cNvCxnSpPr/>
      </xdr:nvCxnSpPr>
      <xdr:spPr>
        <a:xfrm flipV="1">
          <a:off x="2908300" y="16310995"/>
          <a:ext cx="889000" cy="1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30085</xdr:rowOff>
    </xdr:from>
    <xdr:to>
      <xdr:col>20</xdr:col>
      <xdr:colOff>38100</xdr:colOff>
      <xdr:row>96</xdr:row>
      <xdr:rowOff>131685</xdr:rowOff>
    </xdr:to>
    <xdr:sp macro="" textlink="">
      <xdr:nvSpPr>
        <xdr:cNvPr id="235" name="フローチャート: 判断 234"/>
        <xdr:cNvSpPr/>
      </xdr:nvSpPr>
      <xdr:spPr>
        <a:xfrm>
          <a:off x="3746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122812</xdr:rowOff>
    </xdr:from>
    <xdr:ext cx="534377" cy="259045"/>
    <xdr:sp macro="" textlink="">
      <xdr:nvSpPr>
        <xdr:cNvPr id="236" name="テキスト ボックス 235"/>
        <xdr:cNvSpPr txBox="1"/>
      </xdr:nvSpPr>
      <xdr:spPr>
        <a:xfrm>
          <a:off x="3530111" y="165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37108</xdr:rowOff>
    </xdr:from>
    <xdr:to>
      <xdr:col>15</xdr:col>
      <xdr:colOff>50800</xdr:colOff>
      <xdr:row>95</xdr:row>
      <xdr:rowOff>82207</xdr:rowOff>
    </xdr:to>
    <xdr:cxnSp macro="">
      <xdr:nvCxnSpPr>
        <xdr:cNvPr id="237" name="直線コネクタ 236"/>
        <xdr:cNvCxnSpPr/>
      </xdr:nvCxnSpPr>
      <xdr:spPr>
        <a:xfrm flipV="1">
          <a:off x="2019300" y="16324858"/>
          <a:ext cx="889000" cy="4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31717</xdr:rowOff>
    </xdr:from>
    <xdr:to>
      <xdr:col>15</xdr:col>
      <xdr:colOff>101600</xdr:colOff>
      <xdr:row>96</xdr:row>
      <xdr:rowOff>133317</xdr:rowOff>
    </xdr:to>
    <xdr:sp macro="" textlink="">
      <xdr:nvSpPr>
        <xdr:cNvPr id="238" name="フローチャート: 判断 237"/>
        <xdr:cNvSpPr/>
      </xdr:nvSpPr>
      <xdr:spPr>
        <a:xfrm>
          <a:off x="2857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124444</xdr:rowOff>
    </xdr:from>
    <xdr:ext cx="534377" cy="259045"/>
    <xdr:sp macro="" textlink="">
      <xdr:nvSpPr>
        <xdr:cNvPr id="239" name="テキスト ボックス 238"/>
        <xdr:cNvSpPr txBox="1"/>
      </xdr:nvSpPr>
      <xdr:spPr>
        <a:xfrm>
          <a:off x="2641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82207</xdr:rowOff>
    </xdr:from>
    <xdr:to>
      <xdr:col>10</xdr:col>
      <xdr:colOff>114300</xdr:colOff>
      <xdr:row>96</xdr:row>
      <xdr:rowOff>56294</xdr:rowOff>
    </xdr:to>
    <xdr:cxnSp macro="">
      <xdr:nvCxnSpPr>
        <xdr:cNvPr id="240" name="直線コネクタ 239"/>
        <xdr:cNvCxnSpPr/>
      </xdr:nvCxnSpPr>
      <xdr:spPr>
        <a:xfrm flipV="1">
          <a:off x="1130300" y="16369957"/>
          <a:ext cx="889000" cy="14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155129</xdr:rowOff>
    </xdr:from>
    <xdr:to>
      <xdr:col>10</xdr:col>
      <xdr:colOff>165100</xdr:colOff>
      <xdr:row>97</xdr:row>
      <xdr:rowOff>85279</xdr:rowOff>
    </xdr:to>
    <xdr:sp macro="" textlink="">
      <xdr:nvSpPr>
        <xdr:cNvPr id="241" name="フローチャート: 判断 240"/>
        <xdr:cNvSpPr/>
      </xdr:nvSpPr>
      <xdr:spPr>
        <a:xfrm>
          <a:off x="1968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76406</xdr:rowOff>
    </xdr:from>
    <xdr:ext cx="534377" cy="259045"/>
    <xdr:sp macro="" textlink="">
      <xdr:nvSpPr>
        <xdr:cNvPr id="242" name="テキスト ボックス 241"/>
        <xdr:cNvSpPr txBox="1"/>
      </xdr:nvSpPr>
      <xdr:spPr>
        <a:xfrm>
          <a:off x="1752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10833</xdr:rowOff>
    </xdr:from>
    <xdr:to>
      <xdr:col>6</xdr:col>
      <xdr:colOff>38100</xdr:colOff>
      <xdr:row>97</xdr:row>
      <xdr:rowOff>112433</xdr:rowOff>
    </xdr:to>
    <xdr:sp macro="" textlink="">
      <xdr:nvSpPr>
        <xdr:cNvPr id="243" name="フローチャート: 判断 242"/>
        <xdr:cNvSpPr/>
      </xdr:nvSpPr>
      <xdr:spPr>
        <a:xfrm>
          <a:off x="1079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103560</xdr:rowOff>
    </xdr:from>
    <xdr:ext cx="534377" cy="259045"/>
    <xdr:sp macro="" textlink="">
      <xdr:nvSpPr>
        <xdr:cNvPr id="244" name="テキスト ボックス 243"/>
        <xdr:cNvSpPr txBox="1"/>
      </xdr:nvSpPr>
      <xdr:spPr>
        <a:xfrm>
          <a:off x="863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133690</xdr:rowOff>
    </xdr:from>
    <xdr:to>
      <xdr:col>24</xdr:col>
      <xdr:colOff>114300</xdr:colOff>
      <xdr:row>95</xdr:row>
      <xdr:rowOff>63840</xdr:rowOff>
    </xdr:to>
    <xdr:sp macro="" textlink="">
      <xdr:nvSpPr>
        <xdr:cNvPr id="250" name="楕円 249"/>
        <xdr:cNvSpPr/>
      </xdr:nvSpPr>
      <xdr:spPr>
        <a:xfrm>
          <a:off x="4584700" y="1624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156567</xdr:rowOff>
    </xdr:from>
    <xdr:ext cx="534377" cy="259045"/>
    <xdr:sp macro="" textlink="">
      <xdr:nvSpPr>
        <xdr:cNvPr id="251" name="扶助費該当値テキスト"/>
        <xdr:cNvSpPr txBox="1"/>
      </xdr:nvSpPr>
      <xdr:spPr>
        <a:xfrm>
          <a:off x="4686300" y="1610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143895</xdr:rowOff>
    </xdr:from>
    <xdr:to>
      <xdr:col>20</xdr:col>
      <xdr:colOff>38100</xdr:colOff>
      <xdr:row>95</xdr:row>
      <xdr:rowOff>74045</xdr:rowOff>
    </xdr:to>
    <xdr:sp macro="" textlink="">
      <xdr:nvSpPr>
        <xdr:cNvPr id="252" name="楕円 251"/>
        <xdr:cNvSpPr/>
      </xdr:nvSpPr>
      <xdr:spPr>
        <a:xfrm>
          <a:off x="3746500" y="1626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90572</xdr:rowOff>
    </xdr:from>
    <xdr:ext cx="534377" cy="259045"/>
    <xdr:sp macro="" textlink="">
      <xdr:nvSpPr>
        <xdr:cNvPr id="253" name="テキスト ボックス 252"/>
        <xdr:cNvSpPr txBox="1"/>
      </xdr:nvSpPr>
      <xdr:spPr>
        <a:xfrm>
          <a:off x="3530111" y="1603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157758</xdr:rowOff>
    </xdr:from>
    <xdr:to>
      <xdr:col>15</xdr:col>
      <xdr:colOff>101600</xdr:colOff>
      <xdr:row>95</xdr:row>
      <xdr:rowOff>87908</xdr:rowOff>
    </xdr:to>
    <xdr:sp macro="" textlink="">
      <xdr:nvSpPr>
        <xdr:cNvPr id="254" name="楕円 253"/>
        <xdr:cNvSpPr/>
      </xdr:nvSpPr>
      <xdr:spPr>
        <a:xfrm>
          <a:off x="2857500" y="1627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104435</xdr:rowOff>
    </xdr:from>
    <xdr:ext cx="534377" cy="259045"/>
    <xdr:sp macro="" textlink="">
      <xdr:nvSpPr>
        <xdr:cNvPr id="255" name="テキスト ボックス 254"/>
        <xdr:cNvSpPr txBox="1"/>
      </xdr:nvSpPr>
      <xdr:spPr>
        <a:xfrm>
          <a:off x="2641111" y="1604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31407</xdr:rowOff>
    </xdr:from>
    <xdr:to>
      <xdr:col>10</xdr:col>
      <xdr:colOff>165100</xdr:colOff>
      <xdr:row>95</xdr:row>
      <xdr:rowOff>133007</xdr:rowOff>
    </xdr:to>
    <xdr:sp macro="" textlink="">
      <xdr:nvSpPr>
        <xdr:cNvPr id="256" name="楕円 255"/>
        <xdr:cNvSpPr/>
      </xdr:nvSpPr>
      <xdr:spPr>
        <a:xfrm>
          <a:off x="1968500" y="1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149534</xdr:rowOff>
    </xdr:from>
    <xdr:ext cx="534377" cy="259045"/>
    <xdr:sp macro="" textlink="">
      <xdr:nvSpPr>
        <xdr:cNvPr id="257" name="テキスト ボックス 256"/>
        <xdr:cNvSpPr txBox="1"/>
      </xdr:nvSpPr>
      <xdr:spPr>
        <a:xfrm>
          <a:off x="1752111" y="1609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5494</xdr:rowOff>
    </xdr:from>
    <xdr:to>
      <xdr:col>6</xdr:col>
      <xdr:colOff>38100</xdr:colOff>
      <xdr:row>96</xdr:row>
      <xdr:rowOff>107094</xdr:rowOff>
    </xdr:to>
    <xdr:sp macro="" textlink="">
      <xdr:nvSpPr>
        <xdr:cNvPr id="258" name="楕円 257"/>
        <xdr:cNvSpPr/>
      </xdr:nvSpPr>
      <xdr:spPr>
        <a:xfrm>
          <a:off x="1079500" y="1646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123621</xdr:rowOff>
    </xdr:from>
    <xdr:ext cx="534377" cy="259045"/>
    <xdr:sp macro="" textlink="">
      <xdr:nvSpPr>
        <xdr:cNvPr id="259" name="テキスト ボックス 258"/>
        <xdr:cNvSpPr txBox="1"/>
      </xdr:nvSpPr>
      <xdr:spPr>
        <a:xfrm>
          <a:off x="863111" y="1623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57248</xdr:rowOff>
    </xdr:from>
    <xdr:to>
      <xdr:col>54</xdr:col>
      <xdr:colOff>189865</xdr:colOff>
      <xdr:row>37</xdr:row>
      <xdr:rowOff>14587</xdr:rowOff>
    </xdr:to>
    <xdr:cxnSp macro="">
      <xdr:nvCxnSpPr>
        <xdr:cNvPr id="281" name="直線コネクタ 280"/>
        <xdr:cNvCxnSpPr/>
      </xdr:nvCxnSpPr>
      <xdr:spPr>
        <a:xfrm flipV="1">
          <a:off x="10475595" y="5200748"/>
          <a:ext cx="1270" cy="115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18414</xdr:rowOff>
    </xdr:from>
    <xdr:ext cx="534377" cy="259045"/>
    <xdr:sp macro="" textlink="">
      <xdr:nvSpPr>
        <xdr:cNvPr id="282" name="補助費等最小値テキスト"/>
        <xdr:cNvSpPr txBox="1"/>
      </xdr:nvSpPr>
      <xdr:spPr>
        <a:xfrm>
          <a:off x="10528300" y="636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14587</xdr:rowOff>
    </xdr:from>
    <xdr:to>
      <xdr:col>55</xdr:col>
      <xdr:colOff>88900</xdr:colOff>
      <xdr:row>37</xdr:row>
      <xdr:rowOff>14587</xdr:rowOff>
    </xdr:to>
    <xdr:cxnSp macro="">
      <xdr:nvCxnSpPr>
        <xdr:cNvPr id="283" name="直線コネクタ 282"/>
        <xdr:cNvCxnSpPr/>
      </xdr:nvCxnSpPr>
      <xdr:spPr>
        <a:xfrm>
          <a:off x="10388600" y="63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3925</xdr:rowOff>
    </xdr:from>
    <xdr:ext cx="599010" cy="259045"/>
    <xdr:sp macro="" textlink="">
      <xdr:nvSpPr>
        <xdr:cNvPr id="284" name="補助費等最大値テキスト"/>
        <xdr:cNvSpPr txBox="1"/>
      </xdr:nvSpPr>
      <xdr:spPr>
        <a:xfrm>
          <a:off x="10528300" y="497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57248</xdr:rowOff>
    </xdr:from>
    <xdr:to>
      <xdr:col>55</xdr:col>
      <xdr:colOff>88900</xdr:colOff>
      <xdr:row>30</xdr:row>
      <xdr:rowOff>57248</xdr:rowOff>
    </xdr:to>
    <xdr:cxnSp macro="">
      <xdr:nvCxnSpPr>
        <xdr:cNvPr id="285" name="直線コネクタ 284"/>
        <xdr:cNvCxnSpPr/>
      </xdr:nvCxnSpPr>
      <xdr:spPr>
        <a:xfrm>
          <a:off x="10388600" y="520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45243</xdr:rowOff>
    </xdr:from>
    <xdr:to>
      <xdr:col>55</xdr:col>
      <xdr:colOff>0</xdr:colOff>
      <xdr:row>34</xdr:row>
      <xdr:rowOff>72670</xdr:rowOff>
    </xdr:to>
    <xdr:cxnSp macro="">
      <xdr:nvCxnSpPr>
        <xdr:cNvPr id="286" name="直線コネクタ 285"/>
        <xdr:cNvCxnSpPr/>
      </xdr:nvCxnSpPr>
      <xdr:spPr>
        <a:xfrm flipV="1">
          <a:off x="9639300" y="5874543"/>
          <a:ext cx="838200" cy="2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82168</xdr:rowOff>
    </xdr:from>
    <xdr:ext cx="599010" cy="259045"/>
    <xdr:sp macro="" textlink="">
      <xdr:nvSpPr>
        <xdr:cNvPr id="287" name="補助費等平均値テキスト"/>
        <xdr:cNvSpPr txBox="1"/>
      </xdr:nvSpPr>
      <xdr:spPr>
        <a:xfrm>
          <a:off x="10528300" y="5911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103741</xdr:rowOff>
    </xdr:from>
    <xdr:to>
      <xdr:col>55</xdr:col>
      <xdr:colOff>50800</xdr:colOff>
      <xdr:row>35</xdr:row>
      <xdr:rowOff>33891</xdr:rowOff>
    </xdr:to>
    <xdr:sp macro="" textlink="">
      <xdr:nvSpPr>
        <xdr:cNvPr id="288" name="フローチャート: 判断 287"/>
        <xdr:cNvSpPr/>
      </xdr:nvSpPr>
      <xdr:spPr>
        <a:xfrm>
          <a:off x="10426700" y="593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72670</xdr:rowOff>
    </xdr:from>
    <xdr:to>
      <xdr:col>50</xdr:col>
      <xdr:colOff>114300</xdr:colOff>
      <xdr:row>34</xdr:row>
      <xdr:rowOff>115135</xdr:rowOff>
    </xdr:to>
    <xdr:cxnSp macro="">
      <xdr:nvCxnSpPr>
        <xdr:cNvPr id="289" name="直線コネクタ 288"/>
        <xdr:cNvCxnSpPr/>
      </xdr:nvCxnSpPr>
      <xdr:spPr>
        <a:xfrm flipV="1">
          <a:off x="8750300" y="5901970"/>
          <a:ext cx="889000" cy="4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107156</xdr:rowOff>
    </xdr:from>
    <xdr:to>
      <xdr:col>50</xdr:col>
      <xdr:colOff>165100</xdr:colOff>
      <xdr:row>35</xdr:row>
      <xdr:rowOff>37306</xdr:rowOff>
    </xdr:to>
    <xdr:sp macro="" textlink="">
      <xdr:nvSpPr>
        <xdr:cNvPr id="290" name="フローチャート: 判断 289"/>
        <xdr:cNvSpPr/>
      </xdr:nvSpPr>
      <xdr:spPr>
        <a:xfrm>
          <a:off x="9588500" y="593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28433</xdr:rowOff>
    </xdr:from>
    <xdr:ext cx="599010" cy="259045"/>
    <xdr:sp macro="" textlink="">
      <xdr:nvSpPr>
        <xdr:cNvPr id="291" name="テキスト ボックス 290"/>
        <xdr:cNvSpPr txBox="1"/>
      </xdr:nvSpPr>
      <xdr:spPr>
        <a:xfrm>
          <a:off x="9339795" y="6029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91859</xdr:rowOff>
    </xdr:from>
    <xdr:to>
      <xdr:col>45</xdr:col>
      <xdr:colOff>177800</xdr:colOff>
      <xdr:row>34</xdr:row>
      <xdr:rowOff>115135</xdr:rowOff>
    </xdr:to>
    <xdr:cxnSp macro="">
      <xdr:nvCxnSpPr>
        <xdr:cNvPr id="292" name="直線コネクタ 291"/>
        <xdr:cNvCxnSpPr/>
      </xdr:nvCxnSpPr>
      <xdr:spPr>
        <a:xfrm>
          <a:off x="7861300" y="5921159"/>
          <a:ext cx="889000" cy="2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130363</xdr:rowOff>
    </xdr:from>
    <xdr:to>
      <xdr:col>46</xdr:col>
      <xdr:colOff>38100</xdr:colOff>
      <xdr:row>35</xdr:row>
      <xdr:rowOff>60513</xdr:rowOff>
    </xdr:to>
    <xdr:sp macro="" textlink="">
      <xdr:nvSpPr>
        <xdr:cNvPr id="293" name="フローチャート: 判断 292"/>
        <xdr:cNvSpPr/>
      </xdr:nvSpPr>
      <xdr:spPr>
        <a:xfrm>
          <a:off x="8699500" y="595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51640</xdr:rowOff>
    </xdr:from>
    <xdr:ext cx="599010" cy="259045"/>
    <xdr:sp macro="" textlink="">
      <xdr:nvSpPr>
        <xdr:cNvPr id="294" name="テキスト ボックス 293"/>
        <xdr:cNvSpPr txBox="1"/>
      </xdr:nvSpPr>
      <xdr:spPr>
        <a:xfrm>
          <a:off x="8450795" y="6052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91859</xdr:rowOff>
    </xdr:from>
    <xdr:to>
      <xdr:col>41</xdr:col>
      <xdr:colOff>50800</xdr:colOff>
      <xdr:row>34</xdr:row>
      <xdr:rowOff>149201</xdr:rowOff>
    </xdr:to>
    <xdr:cxnSp macro="">
      <xdr:nvCxnSpPr>
        <xdr:cNvPr id="295" name="直線コネクタ 294"/>
        <xdr:cNvCxnSpPr/>
      </xdr:nvCxnSpPr>
      <xdr:spPr>
        <a:xfrm flipV="1">
          <a:off x="6972300" y="5921159"/>
          <a:ext cx="889000" cy="5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151212</xdr:rowOff>
    </xdr:from>
    <xdr:to>
      <xdr:col>41</xdr:col>
      <xdr:colOff>101600</xdr:colOff>
      <xdr:row>35</xdr:row>
      <xdr:rowOff>81362</xdr:rowOff>
    </xdr:to>
    <xdr:sp macro="" textlink="">
      <xdr:nvSpPr>
        <xdr:cNvPr id="296" name="フローチャート: 判断 295"/>
        <xdr:cNvSpPr/>
      </xdr:nvSpPr>
      <xdr:spPr>
        <a:xfrm>
          <a:off x="7810500" y="59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72489</xdr:rowOff>
    </xdr:from>
    <xdr:ext cx="599010" cy="259045"/>
    <xdr:sp macro="" textlink="">
      <xdr:nvSpPr>
        <xdr:cNvPr id="297" name="テキスト ボックス 296"/>
        <xdr:cNvSpPr txBox="1"/>
      </xdr:nvSpPr>
      <xdr:spPr>
        <a:xfrm>
          <a:off x="7561795" y="6073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28358</xdr:rowOff>
    </xdr:from>
    <xdr:to>
      <xdr:col>36</xdr:col>
      <xdr:colOff>165100</xdr:colOff>
      <xdr:row>35</xdr:row>
      <xdr:rowOff>129958</xdr:rowOff>
    </xdr:to>
    <xdr:sp macro="" textlink="">
      <xdr:nvSpPr>
        <xdr:cNvPr id="298" name="フローチャート: 判断 297"/>
        <xdr:cNvSpPr/>
      </xdr:nvSpPr>
      <xdr:spPr>
        <a:xfrm>
          <a:off x="6921500" y="60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121085</xdr:rowOff>
    </xdr:from>
    <xdr:ext cx="599010" cy="259045"/>
    <xdr:sp macro="" textlink="">
      <xdr:nvSpPr>
        <xdr:cNvPr id="299" name="テキスト ボックス 298"/>
        <xdr:cNvSpPr txBox="1"/>
      </xdr:nvSpPr>
      <xdr:spPr>
        <a:xfrm>
          <a:off x="6672795" y="612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165893</xdr:rowOff>
    </xdr:from>
    <xdr:to>
      <xdr:col>55</xdr:col>
      <xdr:colOff>50800</xdr:colOff>
      <xdr:row>34</xdr:row>
      <xdr:rowOff>96043</xdr:rowOff>
    </xdr:to>
    <xdr:sp macro="" textlink="">
      <xdr:nvSpPr>
        <xdr:cNvPr id="305" name="楕円 304"/>
        <xdr:cNvSpPr/>
      </xdr:nvSpPr>
      <xdr:spPr>
        <a:xfrm>
          <a:off x="10426700" y="582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17320</xdr:rowOff>
    </xdr:from>
    <xdr:ext cx="599010" cy="259045"/>
    <xdr:sp macro="" textlink="">
      <xdr:nvSpPr>
        <xdr:cNvPr id="306" name="補助費等該当値テキスト"/>
        <xdr:cNvSpPr txBox="1"/>
      </xdr:nvSpPr>
      <xdr:spPr>
        <a:xfrm>
          <a:off x="10528300" y="5675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21870</xdr:rowOff>
    </xdr:from>
    <xdr:to>
      <xdr:col>50</xdr:col>
      <xdr:colOff>165100</xdr:colOff>
      <xdr:row>34</xdr:row>
      <xdr:rowOff>123470</xdr:rowOff>
    </xdr:to>
    <xdr:sp macro="" textlink="">
      <xdr:nvSpPr>
        <xdr:cNvPr id="307" name="楕円 306"/>
        <xdr:cNvSpPr/>
      </xdr:nvSpPr>
      <xdr:spPr>
        <a:xfrm>
          <a:off x="9588500" y="585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139997</xdr:rowOff>
    </xdr:from>
    <xdr:ext cx="599010" cy="259045"/>
    <xdr:sp macro="" textlink="">
      <xdr:nvSpPr>
        <xdr:cNvPr id="308" name="テキスト ボックス 307"/>
        <xdr:cNvSpPr txBox="1"/>
      </xdr:nvSpPr>
      <xdr:spPr>
        <a:xfrm>
          <a:off x="9339795" y="562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64335</xdr:rowOff>
    </xdr:from>
    <xdr:to>
      <xdr:col>46</xdr:col>
      <xdr:colOff>38100</xdr:colOff>
      <xdr:row>34</xdr:row>
      <xdr:rowOff>165935</xdr:rowOff>
    </xdr:to>
    <xdr:sp macro="" textlink="">
      <xdr:nvSpPr>
        <xdr:cNvPr id="309" name="楕円 308"/>
        <xdr:cNvSpPr/>
      </xdr:nvSpPr>
      <xdr:spPr>
        <a:xfrm>
          <a:off x="8699500" y="589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11012</xdr:rowOff>
    </xdr:from>
    <xdr:ext cx="599010" cy="259045"/>
    <xdr:sp macro="" textlink="">
      <xdr:nvSpPr>
        <xdr:cNvPr id="310" name="テキスト ボックス 309"/>
        <xdr:cNvSpPr txBox="1"/>
      </xdr:nvSpPr>
      <xdr:spPr>
        <a:xfrm>
          <a:off x="8450795" y="5668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41059</xdr:rowOff>
    </xdr:from>
    <xdr:to>
      <xdr:col>41</xdr:col>
      <xdr:colOff>101600</xdr:colOff>
      <xdr:row>34</xdr:row>
      <xdr:rowOff>142659</xdr:rowOff>
    </xdr:to>
    <xdr:sp macro="" textlink="">
      <xdr:nvSpPr>
        <xdr:cNvPr id="311" name="楕円 310"/>
        <xdr:cNvSpPr/>
      </xdr:nvSpPr>
      <xdr:spPr>
        <a:xfrm>
          <a:off x="7810500" y="587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159186</xdr:rowOff>
    </xdr:from>
    <xdr:ext cx="599010" cy="259045"/>
    <xdr:sp macro="" textlink="">
      <xdr:nvSpPr>
        <xdr:cNvPr id="312" name="テキスト ボックス 311"/>
        <xdr:cNvSpPr txBox="1"/>
      </xdr:nvSpPr>
      <xdr:spPr>
        <a:xfrm>
          <a:off x="7561795" y="5645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98401</xdr:rowOff>
    </xdr:from>
    <xdr:to>
      <xdr:col>36</xdr:col>
      <xdr:colOff>165100</xdr:colOff>
      <xdr:row>35</xdr:row>
      <xdr:rowOff>28551</xdr:rowOff>
    </xdr:to>
    <xdr:sp macro="" textlink="">
      <xdr:nvSpPr>
        <xdr:cNvPr id="313" name="楕円 312"/>
        <xdr:cNvSpPr/>
      </xdr:nvSpPr>
      <xdr:spPr>
        <a:xfrm>
          <a:off x="6921500" y="592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45078</xdr:rowOff>
    </xdr:from>
    <xdr:ext cx="599010" cy="259045"/>
    <xdr:sp macro="" textlink="">
      <xdr:nvSpPr>
        <xdr:cNvPr id="314" name="テキスト ボックス 313"/>
        <xdr:cNvSpPr txBox="1"/>
      </xdr:nvSpPr>
      <xdr:spPr>
        <a:xfrm>
          <a:off x="6672795" y="5702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91831</xdr:rowOff>
    </xdr:from>
    <xdr:to>
      <xdr:col>54</xdr:col>
      <xdr:colOff>189865</xdr:colOff>
      <xdr:row>58</xdr:row>
      <xdr:rowOff>157675</xdr:rowOff>
    </xdr:to>
    <xdr:cxnSp macro="">
      <xdr:nvCxnSpPr>
        <xdr:cNvPr id="340" name="直線コネクタ 339"/>
        <xdr:cNvCxnSpPr/>
      </xdr:nvCxnSpPr>
      <xdr:spPr>
        <a:xfrm flipV="1">
          <a:off x="10475595" y="8835781"/>
          <a:ext cx="1270" cy="126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161502</xdr:rowOff>
    </xdr:from>
    <xdr:ext cx="534377" cy="259045"/>
    <xdr:sp macro="" textlink="">
      <xdr:nvSpPr>
        <xdr:cNvPr id="341" name="普通建設事業費最小値テキスト"/>
        <xdr:cNvSpPr txBox="1"/>
      </xdr:nvSpPr>
      <xdr:spPr>
        <a:xfrm>
          <a:off x="10528300" y="1010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157675</xdr:rowOff>
    </xdr:from>
    <xdr:to>
      <xdr:col>55</xdr:col>
      <xdr:colOff>88900</xdr:colOff>
      <xdr:row>58</xdr:row>
      <xdr:rowOff>157675</xdr:rowOff>
    </xdr:to>
    <xdr:cxnSp macro="">
      <xdr:nvCxnSpPr>
        <xdr:cNvPr id="342" name="直線コネクタ 341"/>
        <xdr:cNvCxnSpPr/>
      </xdr:nvCxnSpPr>
      <xdr:spPr>
        <a:xfrm>
          <a:off x="10388600" y="1010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38508</xdr:rowOff>
    </xdr:from>
    <xdr:ext cx="599010" cy="259045"/>
    <xdr:sp macro="" textlink="">
      <xdr:nvSpPr>
        <xdr:cNvPr id="343" name="普通建設事業費最大値テキスト"/>
        <xdr:cNvSpPr txBox="1"/>
      </xdr:nvSpPr>
      <xdr:spPr>
        <a:xfrm>
          <a:off x="10528300" y="861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91831</xdr:rowOff>
    </xdr:from>
    <xdr:to>
      <xdr:col>55</xdr:col>
      <xdr:colOff>88900</xdr:colOff>
      <xdr:row>51</xdr:row>
      <xdr:rowOff>91831</xdr:rowOff>
    </xdr:to>
    <xdr:cxnSp macro="">
      <xdr:nvCxnSpPr>
        <xdr:cNvPr id="344" name="直線コネクタ 343"/>
        <xdr:cNvCxnSpPr/>
      </xdr:nvCxnSpPr>
      <xdr:spPr>
        <a:xfrm>
          <a:off x="10388600" y="883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46026</xdr:rowOff>
    </xdr:from>
    <xdr:to>
      <xdr:col>55</xdr:col>
      <xdr:colOff>0</xdr:colOff>
      <xdr:row>53</xdr:row>
      <xdr:rowOff>28822</xdr:rowOff>
    </xdr:to>
    <xdr:cxnSp macro="">
      <xdr:nvCxnSpPr>
        <xdr:cNvPr id="345" name="直線コネクタ 344"/>
        <xdr:cNvCxnSpPr/>
      </xdr:nvCxnSpPr>
      <xdr:spPr>
        <a:xfrm>
          <a:off x="9639300" y="8618526"/>
          <a:ext cx="838200" cy="49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165308</xdr:rowOff>
    </xdr:from>
    <xdr:ext cx="599010" cy="259045"/>
    <xdr:sp macro="" textlink="">
      <xdr:nvSpPr>
        <xdr:cNvPr id="346" name="普通建設事業費平均値テキスト"/>
        <xdr:cNvSpPr txBox="1"/>
      </xdr:nvSpPr>
      <xdr:spPr>
        <a:xfrm>
          <a:off x="10528300" y="95950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15431</xdr:rowOff>
    </xdr:from>
    <xdr:to>
      <xdr:col>55</xdr:col>
      <xdr:colOff>50800</xdr:colOff>
      <xdr:row>56</xdr:row>
      <xdr:rowOff>117031</xdr:rowOff>
    </xdr:to>
    <xdr:sp macro="" textlink="">
      <xdr:nvSpPr>
        <xdr:cNvPr id="347" name="フローチャート: 判断 346"/>
        <xdr:cNvSpPr/>
      </xdr:nvSpPr>
      <xdr:spPr>
        <a:xfrm>
          <a:off x="10426700" y="961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46026</xdr:rowOff>
    </xdr:from>
    <xdr:to>
      <xdr:col>50</xdr:col>
      <xdr:colOff>114300</xdr:colOff>
      <xdr:row>52</xdr:row>
      <xdr:rowOff>145595</xdr:rowOff>
    </xdr:to>
    <xdr:cxnSp macro="">
      <xdr:nvCxnSpPr>
        <xdr:cNvPr id="348" name="直線コネクタ 347"/>
        <xdr:cNvCxnSpPr/>
      </xdr:nvCxnSpPr>
      <xdr:spPr>
        <a:xfrm flipV="1">
          <a:off x="8750300" y="8618526"/>
          <a:ext cx="889000" cy="44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71363</xdr:rowOff>
    </xdr:from>
    <xdr:to>
      <xdr:col>50</xdr:col>
      <xdr:colOff>165100</xdr:colOff>
      <xdr:row>56</xdr:row>
      <xdr:rowOff>1513</xdr:rowOff>
    </xdr:to>
    <xdr:sp macro="" textlink="">
      <xdr:nvSpPr>
        <xdr:cNvPr id="349" name="フローチャート: 判断 348"/>
        <xdr:cNvSpPr/>
      </xdr:nvSpPr>
      <xdr:spPr>
        <a:xfrm>
          <a:off x="9588500" y="950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164090</xdr:rowOff>
    </xdr:from>
    <xdr:ext cx="599010" cy="259045"/>
    <xdr:sp macro="" textlink="">
      <xdr:nvSpPr>
        <xdr:cNvPr id="350" name="テキスト ボックス 349"/>
        <xdr:cNvSpPr txBox="1"/>
      </xdr:nvSpPr>
      <xdr:spPr>
        <a:xfrm>
          <a:off x="9339795" y="9593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145595</xdr:rowOff>
    </xdr:from>
    <xdr:to>
      <xdr:col>45</xdr:col>
      <xdr:colOff>177800</xdr:colOff>
      <xdr:row>55</xdr:row>
      <xdr:rowOff>27996</xdr:rowOff>
    </xdr:to>
    <xdr:cxnSp macro="">
      <xdr:nvCxnSpPr>
        <xdr:cNvPr id="351" name="直線コネクタ 350"/>
        <xdr:cNvCxnSpPr/>
      </xdr:nvCxnSpPr>
      <xdr:spPr>
        <a:xfrm flipV="1">
          <a:off x="7861300" y="9060995"/>
          <a:ext cx="889000" cy="39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10954</xdr:rowOff>
    </xdr:from>
    <xdr:to>
      <xdr:col>46</xdr:col>
      <xdr:colOff>38100</xdr:colOff>
      <xdr:row>56</xdr:row>
      <xdr:rowOff>112554</xdr:rowOff>
    </xdr:to>
    <xdr:sp macro="" textlink="">
      <xdr:nvSpPr>
        <xdr:cNvPr id="352" name="フローチャート: 判断 351"/>
        <xdr:cNvSpPr/>
      </xdr:nvSpPr>
      <xdr:spPr>
        <a:xfrm>
          <a:off x="8699500" y="961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103681</xdr:rowOff>
    </xdr:from>
    <xdr:ext cx="599010" cy="259045"/>
    <xdr:sp macro="" textlink="">
      <xdr:nvSpPr>
        <xdr:cNvPr id="353" name="テキスト ボックス 352"/>
        <xdr:cNvSpPr txBox="1"/>
      </xdr:nvSpPr>
      <xdr:spPr>
        <a:xfrm>
          <a:off x="8450795" y="970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166299</xdr:rowOff>
    </xdr:from>
    <xdr:to>
      <xdr:col>41</xdr:col>
      <xdr:colOff>50800</xdr:colOff>
      <xdr:row>55</xdr:row>
      <xdr:rowOff>27996</xdr:rowOff>
    </xdr:to>
    <xdr:cxnSp macro="">
      <xdr:nvCxnSpPr>
        <xdr:cNvPr id="354" name="直線コネクタ 353"/>
        <xdr:cNvCxnSpPr/>
      </xdr:nvCxnSpPr>
      <xdr:spPr>
        <a:xfrm>
          <a:off x="6972300" y="8910249"/>
          <a:ext cx="889000" cy="54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32752</xdr:rowOff>
    </xdr:from>
    <xdr:to>
      <xdr:col>41</xdr:col>
      <xdr:colOff>101600</xdr:colOff>
      <xdr:row>56</xdr:row>
      <xdr:rowOff>134352</xdr:rowOff>
    </xdr:to>
    <xdr:sp macro="" textlink="">
      <xdr:nvSpPr>
        <xdr:cNvPr id="355" name="フローチャート: 判断 354"/>
        <xdr:cNvSpPr/>
      </xdr:nvSpPr>
      <xdr:spPr>
        <a:xfrm>
          <a:off x="78105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125479</xdr:rowOff>
    </xdr:from>
    <xdr:ext cx="599010" cy="259045"/>
    <xdr:sp macro="" textlink="">
      <xdr:nvSpPr>
        <xdr:cNvPr id="356" name="テキスト ボックス 355"/>
        <xdr:cNvSpPr txBox="1"/>
      </xdr:nvSpPr>
      <xdr:spPr>
        <a:xfrm>
          <a:off x="7561795" y="9726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160174</xdr:rowOff>
    </xdr:from>
    <xdr:to>
      <xdr:col>36</xdr:col>
      <xdr:colOff>165100</xdr:colOff>
      <xdr:row>56</xdr:row>
      <xdr:rowOff>90324</xdr:rowOff>
    </xdr:to>
    <xdr:sp macro="" textlink="">
      <xdr:nvSpPr>
        <xdr:cNvPr id="357" name="フローチャート: 判断 356"/>
        <xdr:cNvSpPr/>
      </xdr:nvSpPr>
      <xdr:spPr>
        <a:xfrm>
          <a:off x="6921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81451</xdr:rowOff>
    </xdr:from>
    <xdr:ext cx="599010" cy="259045"/>
    <xdr:sp macro="" textlink="">
      <xdr:nvSpPr>
        <xdr:cNvPr id="358" name="テキスト ボックス 357"/>
        <xdr:cNvSpPr txBox="1"/>
      </xdr:nvSpPr>
      <xdr:spPr>
        <a:xfrm>
          <a:off x="6672795" y="968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149472</xdr:rowOff>
    </xdr:from>
    <xdr:to>
      <xdr:col>55</xdr:col>
      <xdr:colOff>50800</xdr:colOff>
      <xdr:row>53</xdr:row>
      <xdr:rowOff>79622</xdr:rowOff>
    </xdr:to>
    <xdr:sp macro="" textlink="">
      <xdr:nvSpPr>
        <xdr:cNvPr id="364" name="楕円 363"/>
        <xdr:cNvSpPr/>
      </xdr:nvSpPr>
      <xdr:spPr>
        <a:xfrm>
          <a:off x="10426700" y="906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899</xdr:rowOff>
    </xdr:from>
    <xdr:ext cx="599010" cy="259045"/>
    <xdr:sp macro="" textlink="">
      <xdr:nvSpPr>
        <xdr:cNvPr id="365" name="普通建設事業費該当値テキスト"/>
        <xdr:cNvSpPr txBox="1"/>
      </xdr:nvSpPr>
      <xdr:spPr>
        <a:xfrm>
          <a:off x="10528300" y="891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49</xdr:row>
      <xdr:rowOff>166676</xdr:rowOff>
    </xdr:from>
    <xdr:to>
      <xdr:col>50</xdr:col>
      <xdr:colOff>165100</xdr:colOff>
      <xdr:row>50</xdr:row>
      <xdr:rowOff>96826</xdr:rowOff>
    </xdr:to>
    <xdr:sp macro="" textlink="">
      <xdr:nvSpPr>
        <xdr:cNvPr id="366" name="楕円 365"/>
        <xdr:cNvSpPr/>
      </xdr:nvSpPr>
      <xdr:spPr>
        <a:xfrm>
          <a:off x="9588500" y="856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48</xdr:row>
      <xdr:rowOff>113353</xdr:rowOff>
    </xdr:from>
    <xdr:ext cx="599010" cy="259045"/>
    <xdr:sp macro="" textlink="">
      <xdr:nvSpPr>
        <xdr:cNvPr id="367" name="テキスト ボックス 366"/>
        <xdr:cNvSpPr txBox="1"/>
      </xdr:nvSpPr>
      <xdr:spPr>
        <a:xfrm>
          <a:off x="9339795" y="8342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94795</xdr:rowOff>
    </xdr:from>
    <xdr:to>
      <xdr:col>46</xdr:col>
      <xdr:colOff>38100</xdr:colOff>
      <xdr:row>53</xdr:row>
      <xdr:rowOff>24945</xdr:rowOff>
    </xdr:to>
    <xdr:sp macro="" textlink="">
      <xdr:nvSpPr>
        <xdr:cNvPr id="368" name="楕円 367"/>
        <xdr:cNvSpPr/>
      </xdr:nvSpPr>
      <xdr:spPr>
        <a:xfrm>
          <a:off x="8699500" y="901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41472</xdr:rowOff>
    </xdr:from>
    <xdr:ext cx="599010" cy="259045"/>
    <xdr:sp macro="" textlink="">
      <xdr:nvSpPr>
        <xdr:cNvPr id="369" name="テキスト ボックス 368"/>
        <xdr:cNvSpPr txBox="1"/>
      </xdr:nvSpPr>
      <xdr:spPr>
        <a:xfrm>
          <a:off x="8450795" y="878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148646</xdr:rowOff>
    </xdr:from>
    <xdr:to>
      <xdr:col>41</xdr:col>
      <xdr:colOff>101600</xdr:colOff>
      <xdr:row>55</xdr:row>
      <xdr:rowOff>78796</xdr:rowOff>
    </xdr:to>
    <xdr:sp macro="" textlink="">
      <xdr:nvSpPr>
        <xdr:cNvPr id="370" name="楕円 369"/>
        <xdr:cNvSpPr/>
      </xdr:nvSpPr>
      <xdr:spPr>
        <a:xfrm>
          <a:off x="7810500" y="940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95323</xdr:rowOff>
    </xdr:from>
    <xdr:ext cx="599010" cy="259045"/>
    <xdr:sp macro="" textlink="">
      <xdr:nvSpPr>
        <xdr:cNvPr id="371" name="テキスト ボックス 370"/>
        <xdr:cNvSpPr txBox="1"/>
      </xdr:nvSpPr>
      <xdr:spPr>
        <a:xfrm>
          <a:off x="7561795" y="918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115499</xdr:rowOff>
    </xdr:from>
    <xdr:to>
      <xdr:col>36</xdr:col>
      <xdr:colOff>165100</xdr:colOff>
      <xdr:row>52</xdr:row>
      <xdr:rowOff>45649</xdr:rowOff>
    </xdr:to>
    <xdr:sp macro="" textlink="">
      <xdr:nvSpPr>
        <xdr:cNvPr id="372" name="楕円 371"/>
        <xdr:cNvSpPr/>
      </xdr:nvSpPr>
      <xdr:spPr>
        <a:xfrm>
          <a:off x="6921500" y="885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62176</xdr:rowOff>
    </xdr:from>
    <xdr:ext cx="599010" cy="259045"/>
    <xdr:sp macro="" textlink="">
      <xdr:nvSpPr>
        <xdr:cNvPr id="373" name="テキスト ボックス 372"/>
        <xdr:cNvSpPr txBox="1"/>
      </xdr:nvSpPr>
      <xdr:spPr>
        <a:xfrm>
          <a:off x="6672795" y="863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106151</xdr:rowOff>
    </xdr:from>
    <xdr:to>
      <xdr:col>54</xdr:col>
      <xdr:colOff>189865</xdr:colOff>
      <xdr:row>78</xdr:row>
      <xdr:rowOff>139700</xdr:rowOff>
    </xdr:to>
    <xdr:cxnSp macro="">
      <xdr:nvCxnSpPr>
        <xdr:cNvPr id="395" name="直線コネクタ 394"/>
        <xdr:cNvCxnSpPr/>
      </xdr:nvCxnSpPr>
      <xdr:spPr>
        <a:xfrm flipV="1">
          <a:off x="10475595" y="12107651"/>
          <a:ext cx="1270" cy="140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52828</xdr:rowOff>
    </xdr:from>
    <xdr:ext cx="599010" cy="259045"/>
    <xdr:sp macro="" textlink="">
      <xdr:nvSpPr>
        <xdr:cNvPr id="398" name="普通建設事業費 （ うち新規整備　）最大値テキスト"/>
        <xdr:cNvSpPr txBox="1"/>
      </xdr:nvSpPr>
      <xdr:spPr>
        <a:xfrm>
          <a:off x="10528300" y="1188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106151</xdr:rowOff>
    </xdr:from>
    <xdr:to>
      <xdr:col>55</xdr:col>
      <xdr:colOff>88900</xdr:colOff>
      <xdr:row>70</xdr:row>
      <xdr:rowOff>106151</xdr:rowOff>
    </xdr:to>
    <xdr:cxnSp macro="">
      <xdr:nvCxnSpPr>
        <xdr:cNvPr id="399" name="直線コネクタ 398"/>
        <xdr:cNvCxnSpPr/>
      </xdr:nvCxnSpPr>
      <xdr:spPr>
        <a:xfrm>
          <a:off x="10388600" y="121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150760</xdr:rowOff>
    </xdr:from>
    <xdr:to>
      <xdr:col>55</xdr:col>
      <xdr:colOff>0</xdr:colOff>
      <xdr:row>76</xdr:row>
      <xdr:rowOff>104719</xdr:rowOff>
    </xdr:to>
    <xdr:cxnSp macro="">
      <xdr:nvCxnSpPr>
        <xdr:cNvPr id="400" name="直線コネクタ 399"/>
        <xdr:cNvCxnSpPr/>
      </xdr:nvCxnSpPr>
      <xdr:spPr>
        <a:xfrm>
          <a:off x="9639300" y="12838060"/>
          <a:ext cx="838200" cy="29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57827</xdr:rowOff>
    </xdr:from>
    <xdr:ext cx="534377" cy="259045"/>
    <xdr:sp macro="" textlink="">
      <xdr:nvSpPr>
        <xdr:cNvPr id="401" name="普通建設事業費 （ うち新規整備　）平均値テキスト"/>
        <xdr:cNvSpPr txBox="1"/>
      </xdr:nvSpPr>
      <xdr:spPr>
        <a:xfrm>
          <a:off x="10528300" y="13259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79400</xdr:rowOff>
    </xdr:from>
    <xdr:to>
      <xdr:col>55</xdr:col>
      <xdr:colOff>50800</xdr:colOff>
      <xdr:row>78</xdr:row>
      <xdr:rowOff>9550</xdr:rowOff>
    </xdr:to>
    <xdr:sp macro="" textlink="">
      <xdr:nvSpPr>
        <xdr:cNvPr id="402" name="フローチャート: 判断 401"/>
        <xdr:cNvSpPr/>
      </xdr:nvSpPr>
      <xdr:spPr>
        <a:xfrm>
          <a:off x="104267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150760</xdr:rowOff>
    </xdr:from>
    <xdr:to>
      <xdr:col>50</xdr:col>
      <xdr:colOff>114300</xdr:colOff>
      <xdr:row>76</xdr:row>
      <xdr:rowOff>133784</xdr:rowOff>
    </xdr:to>
    <xdr:cxnSp macro="">
      <xdr:nvCxnSpPr>
        <xdr:cNvPr id="403" name="直線コネクタ 402"/>
        <xdr:cNvCxnSpPr/>
      </xdr:nvCxnSpPr>
      <xdr:spPr>
        <a:xfrm flipV="1">
          <a:off x="8750300" y="12838060"/>
          <a:ext cx="889000" cy="32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118078</xdr:rowOff>
    </xdr:from>
    <xdr:to>
      <xdr:col>50</xdr:col>
      <xdr:colOff>165100</xdr:colOff>
      <xdr:row>77</xdr:row>
      <xdr:rowOff>48228</xdr:rowOff>
    </xdr:to>
    <xdr:sp macro="" textlink="">
      <xdr:nvSpPr>
        <xdr:cNvPr id="404" name="フローチャート: 判断 403"/>
        <xdr:cNvSpPr/>
      </xdr:nvSpPr>
      <xdr:spPr>
        <a:xfrm>
          <a:off x="9588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39355</xdr:rowOff>
    </xdr:from>
    <xdr:ext cx="534377" cy="259045"/>
    <xdr:sp macro="" textlink="">
      <xdr:nvSpPr>
        <xdr:cNvPr id="405" name="テキスト ボックス 404"/>
        <xdr:cNvSpPr txBox="1"/>
      </xdr:nvSpPr>
      <xdr:spPr>
        <a:xfrm>
          <a:off x="9372111" y="1324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154508</xdr:rowOff>
    </xdr:from>
    <xdr:to>
      <xdr:col>45</xdr:col>
      <xdr:colOff>177800</xdr:colOff>
      <xdr:row>76</xdr:row>
      <xdr:rowOff>133784</xdr:rowOff>
    </xdr:to>
    <xdr:cxnSp macro="">
      <xdr:nvCxnSpPr>
        <xdr:cNvPr id="406" name="直線コネクタ 405"/>
        <xdr:cNvCxnSpPr/>
      </xdr:nvCxnSpPr>
      <xdr:spPr>
        <a:xfrm>
          <a:off x="7861300" y="13013258"/>
          <a:ext cx="889000" cy="15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9485</xdr:rowOff>
    </xdr:from>
    <xdr:to>
      <xdr:col>46</xdr:col>
      <xdr:colOff>38100</xdr:colOff>
      <xdr:row>77</xdr:row>
      <xdr:rowOff>111085</xdr:rowOff>
    </xdr:to>
    <xdr:sp macro="" textlink="">
      <xdr:nvSpPr>
        <xdr:cNvPr id="407" name="フローチャート: 判断 406"/>
        <xdr:cNvSpPr/>
      </xdr:nvSpPr>
      <xdr:spPr>
        <a:xfrm>
          <a:off x="8699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102212</xdr:rowOff>
    </xdr:from>
    <xdr:ext cx="534377" cy="259045"/>
    <xdr:sp macro="" textlink="">
      <xdr:nvSpPr>
        <xdr:cNvPr id="408" name="テキスト ボックス 407"/>
        <xdr:cNvSpPr txBox="1"/>
      </xdr:nvSpPr>
      <xdr:spPr>
        <a:xfrm>
          <a:off x="8483111" y="1330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5768</xdr:rowOff>
    </xdr:from>
    <xdr:to>
      <xdr:col>41</xdr:col>
      <xdr:colOff>50800</xdr:colOff>
      <xdr:row>75</xdr:row>
      <xdr:rowOff>154508</xdr:rowOff>
    </xdr:to>
    <xdr:cxnSp macro="">
      <xdr:nvCxnSpPr>
        <xdr:cNvPr id="409" name="直線コネクタ 408"/>
        <xdr:cNvCxnSpPr/>
      </xdr:nvCxnSpPr>
      <xdr:spPr>
        <a:xfrm>
          <a:off x="6972300" y="12864518"/>
          <a:ext cx="889000" cy="14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109035</xdr:rowOff>
    </xdr:from>
    <xdr:to>
      <xdr:col>41</xdr:col>
      <xdr:colOff>101600</xdr:colOff>
      <xdr:row>77</xdr:row>
      <xdr:rowOff>39185</xdr:rowOff>
    </xdr:to>
    <xdr:sp macro="" textlink="">
      <xdr:nvSpPr>
        <xdr:cNvPr id="410" name="フローチャート: 判断 409"/>
        <xdr:cNvSpPr/>
      </xdr:nvSpPr>
      <xdr:spPr>
        <a:xfrm>
          <a:off x="7810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30312</xdr:rowOff>
    </xdr:from>
    <xdr:ext cx="534377" cy="259045"/>
    <xdr:sp macro="" textlink="">
      <xdr:nvSpPr>
        <xdr:cNvPr id="411" name="テキスト ボックス 410"/>
        <xdr:cNvSpPr txBox="1"/>
      </xdr:nvSpPr>
      <xdr:spPr>
        <a:xfrm>
          <a:off x="7594111" y="132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95041</xdr:rowOff>
    </xdr:from>
    <xdr:to>
      <xdr:col>36</xdr:col>
      <xdr:colOff>165100</xdr:colOff>
      <xdr:row>77</xdr:row>
      <xdr:rowOff>25191</xdr:rowOff>
    </xdr:to>
    <xdr:sp macro="" textlink="">
      <xdr:nvSpPr>
        <xdr:cNvPr id="412" name="フローチャート: 判断 411"/>
        <xdr:cNvSpPr/>
      </xdr:nvSpPr>
      <xdr:spPr>
        <a:xfrm>
          <a:off x="6921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16318</xdr:rowOff>
    </xdr:from>
    <xdr:ext cx="534377" cy="259045"/>
    <xdr:sp macro="" textlink="">
      <xdr:nvSpPr>
        <xdr:cNvPr id="413" name="テキスト ボックス 412"/>
        <xdr:cNvSpPr txBox="1"/>
      </xdr:nvSpPr>
      <xdr:spPr>
        <a:xfrm>
          <a:off x="6705111" y="1321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53919</xdr:rowOff>
    </xdr:from>
    <xdr:to>
      <xdr:col>55</xdr:col>
      <xdr:colOff>50800</xdr:colOff>
      <xdr:row>76</xdr:row>
      <xdr:rowOff>155519</xdr:rowOff>
    </xdr:to>
    <xdr:sp macro="" textlink="">
      <xdr:nvSpPr>
        <xdr:cNvPr id="419" name="楕円 418"/>
        <xdr:cNvSpPr/>
      </xdr:nvSpPr>
      <xdr:spPr>
        <a:xfrm>
          <a:off x="10426700" y="1308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76797</xdr:rowOff>
    </xdr:from>
    <xdr:ext cx="534377" cy="259045"/>
    <xdr:sp macro="" textlink="">
      <xdr:nvSpPr>
        <xdr:cNvPr id="420" name="普通建設事業費 （ うち新規整備　）該当値テキスト"/>
        <xdr:cNvSpPr txBox="1"/>
      </xdr:nvSpPr>
      <xdr:spPr>
        <a:xfrm>
          <a:off x="10528300" y="1293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99960</xdr:rowOff>
    </xdr:from>
    <xdr:to>
      <xdr:col>50</xdr:col>
      <xdr:colOff>165100</xdr:colOff>
      <xdr:row>75</xdr:row>
      <xdr:rowOff>30110</xdr:rowOff>
    </xdr:to>
    <xdr:sp macro="" textlink="">
      <xdr:nvSpPr>
        <xdr:cNvPr id="421" name="楕円 420"/>
        <xdr:cNvSpPr/>
      </xdr:nvSpPr>
      <xdr:spPr>
        <a:xfrm>
          <a:off x="9588500" y="1278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46637</xdr:rowOff>
    </xdr:from>
    <xdr:ext cx="599010" cy="259045"/>
    <xdr:sp macro="" textlink="">
      <xdr:nvSpPr>
        <xdr:cNvPr id="422" name="テキスト ボックス 421"/>
        <xdr:cNvSpPr txBox="1"/>
      </xdr:nvSpPr>
      <xdr:spPr>
        <a:xfrm>
          <a:off x="9339795" y="12562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82984</xdr:rowOff>
    </xdr:from>
    <xdr:to>
      <xdr:col>46</xdr:col>
      <xdr:colOff>38100</xdr:colOff>
      <xdr:row>77</xdr:row>
      <xdr:rowOff>13134</xdr:rowOff>
    </xdr:to>
    <xdr:sp macro="" textlink="">
      <xdr:nvSpPr>
        <xdr:cNvPr id="423" name="楕円 422"/>
        <xdr:cNvSpPr/>
      </xdr:nvSpPr>
      <xdr:spPr>
        <a:xfrm>
          <a:off x="8699500" y="1311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29661</xdr:rowOff>
    </xdr:from>
    <xdr:ext cx="534377" cy="259045"/>
    <xdr:sp macro="" textlink="">
      <xdr:nvSpPr>
        <xdr:cNvPr id="424" name="テキスト ボックス 423"/>
        <xdr:cNvSpPr txBox="1"/>
      </xdr:nvSpPr>
      <xdr:spPr>
        <a:xfrm>
          <a:off x="8483111" y="1288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103708</xdr:rowOff>
    </xdr:from>
    <xdr:to>
      <xdr:col>41</xdr:col>
      <xdr:colOff>101600</xdr:colOff>
      <xdr:row>76</xdr:row>
      <xdr:rowOff>33858</xdr:rowOff>
    </xdr:to>
    <xdr:sp macro="" textlink="">
      <xdr:nvSpPr>
        <xdr:cNvPr id="425" name="楕円 424"/>
        <xdr:cNvSpPr/>
      </xdr:nvSpPr>
      <xdr:spPr>
        <a:xfrm>
          <a:off x="7810500" y="1296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50385</xdr:rowOff>
    </xdr:from>
    <xdr:ext cx="599010" cy="259045"/>
    <xdr:sp macro="" textlink="">
      <xdr:nvSpPr>
        <xdr:cNvPr id="426" name="テキスト ボックス 425"/>
        <xdr:cNvSpPr txBox="1"/>
      </xdr:nvSpPr>
      <xdr:spPr>
        <a:xfrm>
          <a:off x="7561795" y="127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126418</xdr:rowOff>
    </xdr:from>
    <xdr:to>
      <xdr:col>36</xdr:col>
      <xdr:colOff>165100</xdr:colOff>
      <xdr:row>75</xdr:row>
      <xdr:rowOff>56568</xdr:rowOff>
    </xdr:to>
    <xdr:sp macro="" textlink="">
      <xdr:nvSpPr>
        <xdr:cNvPr id="427" name="楕円 426"/>
        <xdr:cNvSpPr/>
      </xdr:nvSpPr>
      <xdr:spPr>
        <a:xfrm>
          <a:off x="6921500" y="1281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73</xdr:row>
      <xdr:rowOff>73095</xdr:rowOff>
    </xdr:from>
    <xdr:ext cx="599010" cy="259045"/>
    <xdr:sp macro="" textlink="">
      <xdr:nvSpPr>
        <xdr:cNvPr id="428" name="テキスト ボックス 427"/>
        <xdr:cNvSpPr txBox="1"/>
      </xdr:nvSpPr>
      <xdr:spPr>
        <a:xfrm>
          <a:off x="6672795" y="1258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66179</xdr:rowOff>
    </xdr:from>
    <xdr:to>
      <xdr:col>54</xdr:col>
      <xdr:colOff>189865</xdr:colOff>
      <xdr:row>98</xdr:row>
      <xdr:rowOff>159809</xdr:rowOff>
    </xdr:to>
    <xdr:cxnSp macro="">
      <xdr:nvCxnSpPr>
        <xdr:cNvPr id="452" name="直線コネクタ 451"/>
        <xdr:cNvCxnSpPr/>
      </xdr:nvCxnSpPr>
      <xdr:spPr>
        <a:xfrm flipV="1">
          <a:off x="10475595" y="15668129"/>
          <a:ext cx="1270" cy="129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163636</xdr:rowOff>
    </xdr:from>
    <xdr:ext cx="534377" cy="259045"/>
    <xdr:sp macro="" textlink="">
      <xdr:nvSpPr>
        <xdr:cNvPr id="453" name="普通建設事業費 （ うち更新整備　）最小値テキスト"/>
        <xdr:cNvSpPr txBox="1"/>
      </xdr:nvSpPr>
      <xdr:spPr>
        <a:xfrm>
          <a:off x="10528300" y="169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159809</xdr:rowOff>
    </xdr:from>
    <xdr:to>
      <xdr:col>55</xdr:col>
      <xdr:colOff>88900</xdr:colOff>
      <xdr:row>98</xdr:row>
      <xdr:rowOff>159809</xdr:rowOff>
    </xdr:to>
    <xdr:cxnSp macro="">
      <xdr:nvCxnSpPr>
        <xdr:cNvPr id="454" name="直線コネクタ 453"/>
        <xdr:cNvCxnSpPr/>
      </xdr:nvCxnSpPr>
      <xdr:spPr>
        <a:xfrm>
          <a:off x="10388600" y="1696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12856</xdr:rowOff>
    </xdr:from>
    <xdr:ext cx="599010" cy="259045"/>
    <xdr:sp macro="" textlink="">
      <xdr:nvSpPr>
        <xdr:cNvPr id="455" name="普通建設事業費 （ うち更新整備　）最大値テキスト"/>
        <xdr:cNvSpPr txBox="1"/>
      </xdr:nvSpPr>
      <xdr:spPr>
        <a:xfrm>
          <a:off x="10528300" y="1544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66179</xdr:rowOff>
    </xdr:from>
    <xdr:to>
      <xdr:col>55</xdr:col>
      <xdr:colOff>88900</xdr:colOff>
      <xdr:row>91</xdr:row>
      <xdr:rowOff>66179</xdr:rowOff>
    </xdr:to>
    <xdr:cxnSp macro="">
      <xdr:nvCxnSpPr>
        <xdr:cNvPr id="456" name="直線コネクタ 455"/>
        <xdr:cNvCxnSpPr/>
      </xdr:nvCxnSpPr>
      <xdr:spPr>
        <a:xfrm>
          <a:off x="10388600" y="15668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67512</xdr:rowOff>
    </xdr:from>
    <xdr:to>
      <xdr:col>55</xdr:col>
      <xdr:colOff>0</xdr:colOff>
      <xdr:row>95</xdr:row>
      <xdr:rowOff>73147</xdr:rowOff>
    </xdr:to>
    <xdr:cxnSp macro="">
      <xdr:nvCxnSpPr>
        <xdr:cNvPr id="457" name="直線コネクタ 456"/>
        <xdr:cNvCxnSpPr/>
      </xdr:nvCxnSpPr>
      <xdr:spPr>
        <a:xfrm>
          <a:off x="9639300" y="16355262"/>
          <a:ext cx="838200" cy="5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110372</xdr:rowOff>
    </xdr:from>
    <xdr:ext cx="534377" cy="259045"/>
    <xdr:sp macro="" textlink="">
      <xdr:nvSpPr>
        <xdr:cNvPr id="458" name="普通建設事業費 （ うち更新整備　）平均値テキスト"/>
        <xdr:cNvSpPr txBox="1"/>
      </xdr:nvSpPr>
      <xdr:spPr>
        <a:xfrm>
          <a:off x="10528300" y="16569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131945</xdr:rowOff>
    </xdr:from>
    <xdr:to>
      <xdr:col>55</xdr:col>
      <xdr:colOff>50800</xdr:colOff>
      <xdr:row>97</xdr:row>
      <xdr:rowOff>62095</xdr:rowOff>
    </xdr:to>
    <xdr:sp macro="" textlink="">
      <xdr:nvSpPr>
        <xdr:cNvPr id="459" name="フローチャート: 判断 458"/>
        <xdr:cNvSpPr/>
      </xdr:nvSpPr>
      <xdr:spPr>
        <a:xfrm>
          <a:off x="10426700" y="1659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108576</xdr:rowOff>
    </xdr:from>
    <xdr:to>
      <xdr:col>50</xdr:col>
      <xdr:colOff>114300</xdr:colOff>
      <xdr:row>95</xdr:row>
      <xdr:rowOff>67512</xdr:rowOff>
    </xdr:to>
    <xdr:cxnSp macro="">
      <xdr:nvCxnSpPr>
        <xdr:cNvPr id="460" name="直線コネクタ 459"/>
        <xdr:cNvCxnSpPr/>
      </xdr:nvCxnSpPr>
      <xdr:spPr>
        <a:xfrm>
          <a:off x="8750300" y="16224876"/>
          <a:ext cx="889000" cy="13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133108</xdr:rowOff>
    </xdr:from>
    <xdr:to>
      <xdr:col>50</xdr:col>
      <xdr:colOff>165100</xdr:colOff>
      <xdr:row>97</xdr:row>
      <xdr:rowOff>63258</xdr:rowOff>
    </xdr:to>
    <xdr:sp macro="" textlink="">
      <xdr:nvSpPr>
        <xdr:cNvPr id="461" name="フローチャート: 判断 460"/>
        <xdr:cNvSpPr/>
      </xdr:nvSpPr>
      <xdr:spPr>
        <a:xfrm>
          <a:off x="9588500" y="165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54385</xdr:rowOff>
    </xdr:from>
    <xdr:ext cx="534377" cy="259045"/>
    <xdr:sp macro="" textlink="">
      <xdr:nvSpPr>
        <xdr:cNvPr id="462" name="テキスト ボックス 461"/>
        <xdr:cNvSpPr txBox="1"/>
      </xdr:nvSpPr>
      <xdr:spPr>
        <a:xfrm>
          <a:off x="9372111" y="1668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108576</xdr:rowOff>
    </xdr:from>
    <xdr:to>
      <xdr:col>45</xdr:col>
      <xdr:colOff>177800</xdr:colOff>
      <xdr:row>97</xdr:row>
      <xdr:rowOff>101383</xdr:rowOff>
    </xdr:to>
    <xdr:cxnSp macro="">
      <xdr:nvCxnSpPr>
        <xdr:cNvPr id="463" name="直線コネクタ 462"/>
        <xdr:cNvCxnSpPr/>
      </xdr:nvCxnSpPr>
      <xdr:spPr>
        <a:xfrm flipV="1">
          <a:off x="7861300" y="16224876"/>
          <a:ext cx="889000" cy="50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18983</xdr:rowOff>
    </xdr:from>
    <xdr:to>
      <xdr:col>46</xdr:col>
      <xdr:colOff>38100</xdr:colOff>
      <xdr:row>97</xdr:row>
      <xdr:rowOff>120583</xdr:rowOff>
    </xdr:to>
    <xdr:sp macro="" textlink="">
      <xdr:nvSpPr>
        <xdr:cNvPr id="464" name="フローチャート: 判断 463"/>
        <xdr:cNvSpPr/>
      </xdr:nvSpPr>
      <xdr:spPr>
        <a:xfrm>
          <a:off x="8699500" y="1664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111710</xdr:rowOff>
    </xdr:from>
    <xdr:ext cx="534377" cy="259045"/>
    <xdr:sp macro="" textlink="">
      <xdr:nvSpPr>
        <xdr:cNvPr id="465" name="テキスト ボックス 464"/>
        <xdr:cNvSpPr txBox="1"/>
      </xdr:nvSpPr>
      <xdr:spPr>
        <a:xfrm>
          <a:off x="8483111" y="1674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25264</xdr:rowOff>
    </xdr:from>
    <xdr:to>
      <xdr:col>41</xdr:col>
      <xdr:colOff>50800</xdr:colOff>
      <xdr:row>97</xdr:row>
      <xdr:rowOff>101383</xdr:rowOff>
    </xdr:to>
    <xdr:cxnSp macro="">
      <xdr:nvCxnSpPr>
        <xdr:cNvPr id="466" name="直線コネクタ 465"/>
        <xdr:cNvCxnSpPr/>
      </xdr:nvCxnSpPr>
      <xdr:spPr>
        <a:xfrm>
          <a:off x="6972300" y="16313014"/>
          <a:ext cx="889000" cy="41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80632</xdr:rowOff>
    </xdr:from>
    <xdr:to>
      <xdr:col>41</xdr:col>
      <xdr:colOff>101600</xdr:colOff>
      <xdr:row>98</xdr:row>
      <xdr:rowOff>10782</xdr:rowOff>
    </xdr:to>
    <xdr:sp macro="" textlink="">
      <xdr:nvSpPr>
        <xdr:cNvPr id="467" name="フローチャート: 判断 466"/>
        <xdr:cNvSpPr/>
      </xdr:nvSpPr>
      <xdr:spPr>
        <a:xfrm>
          <a:off x="78105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1909</xdr:rowOff>
    </xdr:from>
    <xdr:ext cx="534377" cy="259045"/>
    <xdr:sp macro="" textlink="">
      <xdr:nvSpPr>
        <xdr:cNvPr id="468" name="テキスト ボックス 467"/>
        <xdr:cNvSpPr txBox="1"/>
      </xdr:nvSpPr>
      <xdr:spPr>
        <a:xfrm>
          <a:off x="7594111" y="1680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52240</xdr:rowOff>
    </xdr:from>
    <xdr:to>
      <xdr:col>36</xdr:col>
      <xdr:colOff>165100</xdr:colOff>
      <xdr:row>97</xdr:row>
      <xdr:rowOff>153840</xdr:rowOff>
    </xdr:to>
    <xdr:sp macro="" textlink="">
      <xdr:nvSpPr>
        <xdr:cNvPr id="469" name="フローチャート: 判断 468"/>
        <xdr:cNvSpPr/>
      </xdr:nvSpPr>
      <xdr:spPr>
        <a:xfrm>
          <a:off x="6921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144967</xdr:rowOff>
    </xdr:from>
    <xdr:ext cx="534377" cy="259045"/>
    <xdr:sp macro="" textlink="">
      <xdr:nvSpPr>
        <xdr:cNvPr id="470" name="テキスト ボックス 469"/>
        <xdr:cNvSpPr txBox="1"/>
      </xdr:nvSpPr>
      <xdr:spPr>
        <a:xfrm>
          <a:off x="6705111" y="167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22347</xdr:rowOff>
    </xdr:from>
    <xdr:to>
      <xdr:col>55</xdr:col>
      <xdr:colOff>50800</xdr:colOff>
      <xdr:row>95</xdr:row>
      <xdr:rowOff>123947</xdr:rowOff>
    </xdr:to>
    <xdr:sp macro="" textlink="">
      <xdr:nvSpPr>
        <xdr:cNvPr id="476" name="楕円 475"/>
        <xdr:cNvSpPr/>
      </xdr:nvSpPr>
      <xdr:spPr>
        <a:xfrm>
          <a:off x="10426700" y="1631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45224</xdr:rowOff>
    </xdr:from>
    <xdr:ext cx="599010" cy="259045"/>
    <xdr:sp macro="" textlink="">
      <xdr:nvSpPr>
        <xdr:cNvPr id="477" name="普通建設事業費 （ うち更新整備　）該当値テキスト"/>
        <xdr:cNvSpPr txBox="1"/>
      </xdr:nvSpPr>
      <xdr:spPr>
        <a:xfrm>
          <a:off x="10528300" y="16161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16712</xdr:rowOff>
    </xdr:from>
    <xdr:to>
      <xdr:col>50</xdr:col>
      <xdr:colOff>165100</xdr:colOff>
      <xdr:row>95</xdr:row>
      <xdr:rowOff>118312</xdr:rowOff>
    </xdr:to>
    <xdr:sp macro="" textlink="">
      <xdr:nvSpPr>
        <xdr:cNvPr id="478" name="楕円 477"/>
        <xdr:cNvSpPr/>
      </xdr:nvSpPr>
      <xdr:spPr>
        <a:xfrm>
          <a:off x="9588500" y="1630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134839</xdr:rowOff>
    </xdr:from>
    <xdr:ext cx="599010" cy="259045"/>
    <xdr:sp macro="" textlink="">
      <xdr:nvSpPr>
        <xdr:cNvPr id="479" name="テキスト ボックス 478"/>
        <xdr:cNvSpPr txBox="1"/>
      </xdr:nvSpPr>
      <xdr:spPr>
        <a:xfrm>
          <a:off x="9339795" y="1607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57776</xdr:rowOff>
    </xdr:from>
    <xdr:to>
      <xdr:col>46</xdr:col>
      <xdr:colOff>38100</xdr:colOff>
      <xdr:row>94</xdr:row>
      <xdr:rowOff>159376</xdr:rowOff>
    </xdr:to>
    <xdr:sp macro="" textlink="">
      <xdr:nvSpPr>
        <xdr:cNvPr id="480" name="楕円 479"/>
        <xdr:cNvSpPr/>
      </xdr:nvSpPr>
      <xdr:spPr>
        <a:xfrm>
          <a:off x="8699500" y="1617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4453</xdr:rowOff>
    </xdr:from>
    <xdr:ext cx="599010" cy="259045"/>
    <xdr:sp macro="" textlink="">
      <xdr:nvSpPr>
        <xdr:cNvPr id="481" name="テキスト ボックス 480"/>
        <xdr:cNvSpPr txBox="1"/>
      </xdr:nvSpPr>
      <xdr:spPr>
        <a:xfrm>
          <a:off x="8450795" y="15949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50583</xdr:rowOff>
    </xdr:from>
    <xdr:to>
      <xdr:col>41</xdr:col>
      <xdr:colOff>101600</xdr:colOff>
      <xdr:row>97</xdr:row>
      <xdr:rowOff>152183</xdr:rowOff>
    </xdr:to>
    <xdr:sp macro="" textlink="">
      <xdr:nvSpPr>
        <xdr:cNvPr id="482" name="楕円 481"/>
        <xdr:cNvSpPr/>
      </xdr:nvSpPr>
      <xdr:spPr>
        <a:xfrm>
          <a:off x="7810500" y="1668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168710</xdr:rowOff>
    </xdr:from>
    <xdr:ext cx="534377" cy="259045"/>
    <xdr:sp macro="" textlink="">
      <xdr:nvSpPr>
        <xdr:cNvPr id="483" name="テキスト ボックス 482"/>
        <xdr:cNvSpPr txBox="1"/>
      </xdr:nvSpPr>
      <xdr:spPr>
        <a:xfrm>
          <a:off x="7594111" y="1645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145914</xdr:rowOff>
    </xdr:from>
    <xdr:to>
      <xdr:col>36</xdr:col>
      <xdr:colOff>165100</xdr:colOff>
      <xdr:row>95</xdr:row>
      <xdr:rowOff>76064</xdr:rowOff>
    </xdr:to>
    <xdr:sp macro="" textlink="">
      <xdr:nvSpPr>
        <xdr:cNvPr id="484" name="楕円 483"/>
        <xdr:cNvSpPr/>
      </xdr:nvSpPr>
      <xdr:spPr>
        <a:xfrm>
          <a:off x="6921500" y="1626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92591</xdr:rowOff>
    </xdr:from>
    <xdr:ext cx="599010" cy="259045"/>
    <xdr:sp macro="" textlink="">
      <xdr:nvSpPr>
        <xdr:cNvPr id="485" name="テキスト ボックス 484"/>
        <xdr:cNvSpPr txBox="1"/>
      </xdr:nvSpPr>
      <xdr:spPr>
        <a:xfrm>
          <a:off x="6672795" y="1603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6250</xdr:rowOff>
    </xdr:from>
    <xdr:to>
      <xdr:col>85</xdr:col>
      <xdr:colOff>126364</xdr:colOff>
      <xdr:row>38</xdr:row>
      <xdr:rowOff>139700</xdr:rowOff>
    </xdr:to>
    <xdr:cxnSp macro="">
      <xdr:nvCxnSpPr>
        <xdr:cNvPr id="507" name="直線コネクタ 506"/>
        <xdr:cNvCxnSpPr/>
      </xdr:nvCxnSpPr>
      <xdr:spPr>
        <a:xfrm flipV="1">
          <a:off x="16317595" y="5321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157984</xdr:rowOff>
    </xdr:from>
    <xdr:ext cx="249299" cy="259045"/>
    <xdr:sp macro="" textlink="">
      <xdr:nvSpPr>
        <xdr:cNvPr id="508" name="災害復旧事業費最小値テキスト"/>
        <xdr:cNvSpPr txBox="1"/>
      </xdr:nvSpPr>
      <xdr:spPr>
        <a:xfrm>
          <a:off x="16370300" y="6673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124377</xdr:rowOff>
    </xdr:from>
    <xdr:ext cx="599010" cy="259045"/>
    <xdr:sp macro="" textlink="">
      <xdr:nvSpPr>
        <xdr:cNvPr id="510" name="災害復旧事業費最大値テキスト"/>
        <xdr:cNvSpPr txBox="1"/>
      </xdr:nvSpPr>
      <xdr:spPr>
        <a:xfrm>
          <a:off x="16370300" y="509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6250</xdr:rowOff>
    </xdr:from>
    <xdr:to>
      <xdr:col>86</xdr:col>
      <xdr:colOff>25400</xdr:colOff>
      <xdr:row>31</xdr:row>
      <xdr:rowOff>6250</xdr:rowOff>
    </xdr:to>
    <xdr:cxnSp macro="">
      <xdr:nvCxnSpPr>
        <xdr:cNvPr id="511" name="直線コネクタ 510"/>
        <xdr:cNvCxnSpPr/>
      </xdr:nvCxnSpPr>
      <xdr:spPr>
        <a:xfrm>
          <a:off x="16230600" y="53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163241</xdr:rowOff>
    </xdr:from>
    <xdr:to>
      <xdr:col>85</xdr:col>
      <xdr:colOff>127000</xdr:colOff>
      <xdr:row>38</xdr:row>
      <xdr:rowOff>19077</xdr:rowOff>
    </xdr:to>
    <xdr:cxnSp macro="">
      <xdr:nvCxnSpPr>
        <xdr:cNvPr id="512" name="直線コネクタ 511"/>
        <xdr:cNvCxnSpPr/>
      </xdr:nvCxnSpPr>
      <xdr:spPr>
        <a:xfrm flipV="1">
          <a:off x="15481300" y="6506891"/>
          <a:ext cx="838200" cy="2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30984</xdr:rowOff>
    </xdr:from>
    <xdr:ext cx="534377" cy="259045"/>
    <xdr:sp macro="" textlink="">
      <xdr:nvSpPr>
        <xdr:cNvPr id="513" name="災害復旧事業費平均値テキスト"/>
        <xdr:cNvSpPr txBox="1"/>
      </xdr:nvSpPr>
      <xdr:spPr>
        <a:xfrm>
          <a:off x="16370300" y="6546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52557</xdr:rowOff>
    </xdr:from>
    <xdr:to>
      <xdr:col>85</xdr:col>
      <xdr:colOff>177800</xdr:colOff>
      <xdr:row>38</xdr:row>
      <xdr:rowOff>154157</xdr:rowOff>
    </xdr:to>
    <xdr:sp macro="" textlink="">
      <xdr:nvSpPr>
        <xdr:cNvPr id="514" name="フローチャート: 判断 513"/>
        <xdr:cNvSpPr/>
      </xdr:nvSpPr>
      <xdr:spPr>
        <a:xfrm>
          <a:off x="162687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137921</xdr:rowOff>
    </xdr:from>
    <xdr:to>
      <xdr:col>81</xdr:col>
      <xdr:colOff>50800</xdr:colOff>
      <xdr:row>38</xdr:row>
      <xdr:rowOff>19077</xdr:rowOff>
    </xdr:to>
    <xdr:cxnSp macro="">
      <xdr:nvCxnSpPr>
        <xdr:cNvPr id="515" name="直線コネクタ 514"/>
        <xdr:cNvCxnSpPr/>
      </xdr:nvCxnSpPr>
      <xdr:spPr>
        <a:xfrm>
          <a:off x="14592300" y="6481571"/>
          <a:ext cx="889000" cy="5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52852</xdr:rowOff>
    </xdr:from>
    <xdr:to>
      <xdr:col>81</xdr:col>
      <xdr:colOff>101600</xdr:colOff>
      <xdr:row>38</xdr:row>
      <xdr:rowOff>154452</xdr:rowOff>
    </xdr:to>
    <xdr:sp macro="" textlink="">
      <xdr:nvSpPr>
        <xdr:cNvPr id="516" name="フローチャート: 判断 515"/>
        <xdr:cNvSpPr/>
      </xdr:nvSpPr>
      <xdr:spPr>
        <a:xfrm>
          <a:off x="15430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145579</xdr:rowOff>
    </xdr:from>
    <xdr:ext cx="534377" cy="259045"/>
    <xdr:sp macro="" textlink="">
      <xdr:nvSpPr>
        <xdr:cNvPr id="517" name="テキスト ボックス 516"/>
        <xdr:cNvSpPr txBox="1"/>
      </xdr:nvSpPr>
      <xdr:spPr>
        <a:xfrm>
          <a:off x="15214111" y="666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137921</xdr:rowOff>
    </xdr:from>
    <xdr:to>
      <xdr:col>76</xdr:col>
      <xdr:colOff>114300</xdr:colOff>
      <xdr:row>38</xdr:row>
      <xdr:rowOff>139595</xdr:rowOff>
    </xdr:to>
    <xdr:cxnSp macro="">
      <xdr:nvCxnSpPr>
        <xdr:cNvPr id="518" name="直線コネクタ 517"/>
        <xdr:cNvCxnSpPr/>
      </xdr:nvCxnSpPr>
      <xdr:spPr>
        <a:xfrm flipV="1">
          <a:off x="13703300" y="6481571"/>
          <a:ext cx="889000" cy="17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60016</xdr:rowOff>
    </xdr:from>
    <xdr:to>
      <xdr:col>76</xdr:col>
      <xdr:colOff>165100</xdr:colOff>
      <xdr:row>38</xdr:row>
      <xdr:rowOff>161616</xdr:rowOff>
    </xdr:to>
    <xdr:sp macro="" textlink="">
      <xdr:nvSpPr>
        <xdr:cNvPr id="519" name="フローチャート: 判断 518"/>
        <xdr:cNvSpPr/>
      </xdr:nvSpPr>
      <xdr:spPr>
        <a:xfrm>
          <a:off x="14541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152743</xdr:rowOff>
    </xdr:from>
    <xdr:ext cx="534377" cy="259045"/>
    <xdr:sp macro="" textlink="">
      <xdr:nvSpPr>
        <xdr:cNvPr id="520" name="テキスト ボックス 519"/>
        <xdr:cNvSpPr txBox="1"/>
      </xdr:nvSpPr>
      <xdr:spPr>
        <a:xfrm>
          <a:off x="14325111" y="666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139595</xdr:rowOff>
    </xdr:from>
    <xdr:to>
      <xdr:col>71</xdr:col>
      <xdr:colOff>177800</xdr:colOff>
      <xdr:row>38</xdr:row>
      <xdr:rowOff>139597</xdr:rowOff>
    </xdr:to>
    <xdr:cxnSp macro="">
      <xdr:nvCxnSpPr>
        <xdr:cNvPr id="521" name="直線コネクタ 520"/>
        <xdr:cNvCxnSpPr/>
      </xdr:nvCxnSpPr>
      <xdr:spPr>
        <a:xfrm flipV="1">
          <a:off x="12814300" y="6654695"/>
          <a:ext cx="8890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64106</xdr:rowOff>
    </xdr:from>
    <xdr:to>
      <xdr:col>72</xdr:col>
      <xdr:colOff>38100</xdr:colOff>
      <xdr:row>38</xdr:row>
      <xdr:rowOff>165706</xdr:rowOff>
    </xdr:to>
    <xdr:sp macro="" textlink="">
      <xdr:nvSpPr>
        <xdr:cNvPr id="522" name="フローチャート: 判断 521"/>
        <xdr:cNvSpPr/>
      </xdr:nvSpPr>
      <xdr:spPr>
        <a:xfrm>
          <a:off x="13652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10783</xdr:rowOff>
    </xdr:from>
    <xdr:ext cx="534377" cy="259045"/>
    <xdr:sp macro="" textlink="">
      <xdr:nvSpPr>
        <xdr:cNvPr id="523" name="テキスト ボックス 522"/>
        <xdr:cNvSpPr txBox="1"/>
      </xdr:nvSpPr>
      <xdr:spPr>
        <a:xfrm>
          <a:off x="13436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74105</xdr:rowOff>
    </xdr:from>
    <xdr:to>
      <xdr:col>67</xdr:col>
      <xdr:colOff>101600</xdr:colOff>
      <xdr:row>39</xdr:row>
      <xdr:rowOff>4255</xdr:rowOff>
    </xdr:to>
    <xdr:sp macro="" textlink="">
      <xdr:nvSpPr>
        <xdr:cNvPr id="524" name="フローチャート: 判断 523"/>
        <xdr:cNvSpPr/>
      </xdr:nvSpPr>
      <xdr:spPr>
        <a:xfrm>
          <a:off x="12763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20782</xdr:rowOff>
    </xdr:from>
    <xdr:ext cx="469744" cy="259045"/>
    <xdr:sp macro="" textlink="">
      <xdr:nvSpPr>
        <xdr:cNvPr id="525" name="テキスト ボックス 524"/>
        <xdr:cNvSpPr txBox="1"/>
      </xdr:nvSpPr>
      <xdr:spPr>
        <a:xfrm>
          <a:off x="12579428" y="636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112441</xdr:rowOff>
    </xdr:from>
    <xdr:to>
      <xdr:col>85</xdr:col>
      <xdr:colOff>177800</xdr:colOff>
      <xdr:row>38</xdr:row>
      <xdr:rowOff>42591</xdr:rowOff>
    </xdr:to>
    <xdr:sp macro="" textlink="">
      <xdr:nvSpPr>
        <xdr:cNvPr id="531" name="楕円 530"/>
        <xdr:cNvSpPr/>
      </xdr:nvSpPr>
      <xdr:spPr>
        <a:xfrm>
          <a:off x="16268700" y="645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135318</xdr:rowOff>
    </xdr:from>
    <xdr:ext cx="534377" cy="259045"/>
    <xdr:sp macro="" textlink="">
      <xdr:nvSpPr>
        <xdr:cNvPr id="532" name="災害復旧事業費該当値テキスト"/>
        <xdr:cNvSpPr txBox="1"/>
      </xdr:nvSpPr>
      <xdr:spPr>
        <a:xfrm>
          <a:off x="16370300" y="630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139727</xdr:rowOff>
    </xdr:from>
    <xdr:to>
      <xdr:col>81</xdr:col>
      <xdr:colOff>101600</xdr:colOff>
      <xdr:row>38</xdr:row>
      <xdr:rowOff>69876</xdr:rowOff>
    </xdr:to>
    <xdr:sp macro="" textlink="">
      <xdr:nvSpPr>
        <xdr:cNvPr id="533" name="楕円 532"/>
        <xdr:cNvSpPr/>
      </xdr:nvSpPr>
      <xdr:spPr>
        <a:xfrm>
          <a:off x="15430500" y="648337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86404</xdr:rowOff>
    </xdr:from>
    <xdr:ext cx="534377" cy="259045"/>
    <xdr:sp macro="" textlink="">
      <xdr:nvSpPr>
        <xdr:cNvPr id="534" name="テキスト ボックス 533"/>
        <xdr:cNvSpPr txBox="1"/>
      </xdr:nvSpPr>
      <xdr:spPr>
        <a:xfrm>
          <a:off x="15214111" y="625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87121</xdr:rowOff>
    </xdr:from>
    <xdr:to>
      <xdr:col>76</xdr:col>
      <xdr:colOff>165100</xdr:colOff>
      <xdr:row>38</xdr:row>
      <xdr:rowOff>17272</xdr:rowOff>
    </xdr:to>
    <xdr:sp macro="" textlink="">
      <xdr:nvSpPr>
        <xdr:cNvPr id="535" name="楕円 534"/>
        <xdr:cNvSpPr/>
      </xdr:nvSpPr>
      <xdr:spPr>
        <a:xfrm>
          <a:off x="14541500" y="64307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33798</xdr:rowOff>
    </xdr:from>
    <xdr:ext cx="534377" cy="259045"/>
    <xdr:sp macro="" textlink="">
      <xdr:nvSpPr>
        <xdr:cNvPr id="536" name="テキスト ボックス 535"/>
        <xdr:cNvSpPr txBox="1"/>
      </xdr:nvSpPr>
      <xdr:spPr>
        <a:xfrm>
          <a:off x="14325111" y="620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88795</xdr:rowOff>
    </xdr:from>
    <xdr:to>
      <xdr:col>72</xdr:col>
      <xdr:colOff>38100</xdr:colOff>
      <xdr:row>39</xdr:row>
      <xdr:rowOff>18945</xdr:rowOff>
    </xdr:to>
    <xdr:sp macro="" textlink="">
      <xdr:nvSpPr>
        <xdr:cNvPr id="537" name="楕円 536"/>
        <xdr:cNvSpPr/>
      </xdr:nvSpPr>
      <xdr:spPr>
        <a:xfrm>
          <a:off x="13652500" y="660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10072</xdr:rowOff>
    </xdr:from>
    <xdr:ext cx="313932" cy="259045"/>
    <xdr:sp macro="" textlink="">
      <xdr:nvSpPr>
        <xdr:cNvPr id="538" name="テキスト ボックス 537"/>
        <xdr:cNvSpPr txBox="1"/>
      </xdr:nvSpPr>
      <xdr:spPr>
        <a:xfrm>
          <a:off x="13546333" y="66966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88797</xdr:rowOff>
    </xdr:from>
    <xdr:to>
      <xdr:col>67</xdr:col>
      <xdr:colOff>101600</xdr:colOff>
      <xdr:row>39</xdr:row>
      <xdr:rowOff>18947</xdr:rowOff>
    </xdr:to>
    <xdr:sp macro="" textlink="">
      <xdr:nvSpPr>
        <xdr:cNvPr id="539" name="楕円 538"/>
        <xdr:cNvSpPr/>
      </xdr:nvSpPr>
      <xdr:spPr>
        <a:xfrm>
          <a:off x="12763500" y="660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10074</xdr:rowOff>
    </xdr:from>
    <xdr:ext cx="313932" cy="259045"/>
    <xdr:sp macro="" textlink="">
      <xdr:nvSpPr>
        <xdr:cNvPr id="540" name="テキスト ボックス 539"/>
        <xdr:cNvSpPr txBox="1"/>
      </xdr:nvSpPr>
      <xdr:spPr>
        <a:xfrm>
          <a:off x="12657333" y="66966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4" name="テキスト ボックス 553"/>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6" name="テキスト ボックス 555"/>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8" name="テキスト ボックス 557"/>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0" name="テキスト ボックス 559"/>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80264</xdr:rowOff>
    </xdr:from>
    <xdr:to>
      <xdr:col>85</xdr:col>
      <xdr:colOff>126364</xdr:colOff>
      <xdr:row>58</xdr:row>
      <xdr:rowOff>139700</xdr:rowOff>
    </xdr:to>
    <xdr:cxnSp macro="">
      <xdr:nvCxnSpPr>
        <xdr:cNvPr id="562" name="直線コネクタ 561"/>
        <xdr:cNvCxnSpPr/>
      </xdr:nvCxnSpPr>
      <xdr:spPr>
        <a:xfrm flipV="1">
          <a:off x="16317595" y="8652764"/>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6875</xdr:rowOff>
    </xdr:from>
    <xdr:ext cx="249299" cy="259045"/>
    <xdr:sp macro="" textlink="">
      <xdr:nvSpPr>
        <xdr:cNvPr id="563" name="失業対策事業費最小値テキスト"/>
        <xdr:cNvSpPr txBox="1"/>
      </xdr:nvSpPr>
      <xdr:spPr>
        <a:xfrm>
          <a:off x="16370300" y="1012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4" name="直線コネクタ 563"/>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26941</xdr:rowOff>
    </xdr:from>
    <xdr:ext cx="378565" cy="259045"/>
    <xdr:sp macro="" textlink="">
      <xdr:nvSpPr>
        <xdr:cNvPr id="565" name="失業対策事業費最大値テキスト"/>
        <xdr:cNvSpPr txBox="1"/>
      </xdr:nvSpPr>
      <xdr:spPr>
        <a:xfrm>
          <a:off x="16370300" y="8427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80264</xdr:rowOff>
    </xdr:from>
    <xdr:to>
      <xdr:col>86</xdr:col>
      <xdr:colOff>25400</xdr:colOff>
      <xdr:row>50</xdr:row>
      <xdr:rowOff>80264</xdr:rowOff>
    </xdr:to>
    <xdr:cxnSp macro="">
      <xdr:nvCxnSpPr>
        <xdr:cNvPr id="566" name="直線コネクタ 565"/>
        <xdr:cNvCxnSpPr/>
      </xdr:nvCxnSpPr>
      <xdr:spPr>
        <a:xfrm>
          <a:off x="16230600" y="86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7" name="直線コネクタ 566"/>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95775</xdr:rowOff>
    </xdr:from>
    <xdr:ext cx="249299" cy="259045"/>
    <xdr:sp macro="" textlink="">
      <xdr:nvSpPr>
        <xdr:cNvPr id="568" name="失業対策事業費平均値テキスト"/>
        <xdr:cNvSpPr txBox="1"/>
      </xdr:nvSpPr>
      <xdr:spPr>
        <a:xfrm>
          <a:off x="16370300" y="986842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72898</xdr:rowOff>
    </xdr:from>
    <xdr:to>
      <xdr:col>85</xdr:col>
      <xdr:colOff>177800</xdr:colOff>
      <xdr:row>59</xdr:row>
      <xdr:rowOff>3048</xdr:rowOff>
    </xdr:to>
    <xdr:sp macro="" textlink="">
      <xdr:nvSpPr>
        <xdr:cNvPr id="569" name="フローチャート: 判断 568"/>
        <xdr:cNvSpPr/>
      </xdr:nvSpPr>
      <xdr:spPr>
        <a:xfrm>
          <a:off x="162687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0" name="直線コネクタ 569"/>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36322</xdr:rowOff>
    </xdr:from>
    <xdr:to>
      <xdr:col>81</xdr:col>
      <xdr:colOff>101600</xdr:colOff>
      <xdr:row>58</xdr:row>
      <xdr:rowOff>137922</xdr:rowOff>
    </xdr:to>
    <xdr:sp macro="" textlink="">
      <xdr:nvSpPr>
        <xdr:cNvPr id="571" name="フローチャート: 判断 570"/>
        <xdr:cNvSpPr/>
      </xdr:nvSpPr>
      <xdr:spPr>
        <a:xfrm>
          <a:off x="15430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154449</xdr:rowOff>
    </xdr:from>
    <xdr:ext cx="313932" cy="259045"/>
    <xdr:sp macro="" textlink="">
      <xdr:nvSpPr>
        <xdr:cNvPr id="572" name="テキスト ボックス 571"/>
        <xdr:cNvSpPr txBox="1"/>
      </xdr:nvSpPr>
      <xdr:spPr>
        <a:xfrm>
          <a:off x="15324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3" name="直線コネクタ 572"/>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47752</xdr:rowOff>
    </xdr:from>
    <xdr:to>
      <xdr:col>76</xdr:col>
      <xdr:colOff>165100</xdr:colOff>
      <xdr:row>58</xdr:row>
      <xdr:rowOff>149352</xdr:rowOff>
    </xdr:to>
    <xdr:sp macro="" textlink="">
      <xdr:nvSpPr>
        <xdr:cNvPr id="574" name="フローチャート: 判断 573"/>
        <xdr:cNvSpPr/>
      </xdr:nvSpPr>
      <xdr:spPr>
        <a:xfrm>
          <a:off x="14541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165879</xdr:rowOff>
    </xdr:from>
    <xdr:ext cx="313932" cy="259045"/>
    <xdr:sp macro="" textlink="">
      <xdr:nvSpPr>
        <xdr:cNvPr id="575" name="テキスト ボックス 574"/>
        <xdr:cNvSpPr txBox="1"/>
      </xdr:nvSpPr>
      <xdr:spPr>
        <a:xfrm>
          <a:off x="14435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6" name="直線コネクタ 575"/>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38608</xdr:rowOff>
    </xdr:from>
    <xdr:to>
      <xdr:col>72</xdr:col>
      <xdr:colOff>38100</xdr:colOff>
      <xdr:row>58</xdr:row>
      <xdr:rowOff>140208</xdr:rowOff>
    </xdr:to>
    <xdr:sp macro="" textlink="">
      <xdr:nvSpPr>
        <xdr:cNvPr id="577" name="フローチャート: 判断 576"/>
        <xdr:cNvSpPr/>
      </xdr:nvSpPr>
      <xdr:spPr>
        <a:xfrm>
          <a:off x="13652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156735</xdr:rowOff>
    </xdr:from>
    <xdr:ext cx="313932" cy="259045"/>
    <xdr:sp macro="" textlink="">
      <xdr:nvSpPr>
        <xdr:cNvPr id="578" name="テキスト ボックス 577"/>
        <xdr:cNvSpPr txBox="1"/>
      </xdr:nvSpPr>
      <xdr:spPr>
        <a:xfrm>
          <a:off x="13546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31750</xdr:rowOff>
    </xdr:from>
    <xdr:to>
      <xdr:col>67</xdr:col>
      <xdr:colOff>101600</xdr:colOff>
      <xdr:row>58</xdr:row>
      <xdr:rowOff>133350</xdr:rowOff>
    </xdr:to>
    <xdr:sp macro="" textlink="">
      <xdr:nvSpPr>
        <xdr:cNvPr id="579" name="フローチャート: 判断 578"/>
        <xdr:cNvSpPr/>
      </xdr:nvSpPr>
      <xdr:spPr>
        <a:xfrm>
          <a:off x="12763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149877</xdr:rowOff>
    </xdr:from>
    <xdr:ext cx="313932" cy="259045"/>
    <xdr:sp macro="" textlink="">
      <xdr:nvSpPr>
        <xdr:cNvPr id="580" name="テキスト ボックス 579"/>
        <xdr:cNvSpPr txBox="1"/>
      </xdr:nvSpPr>
      <xdr:spPr>
        <a:xfrm>
          <a:off x="12657333" y="97510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6" name="楕円 585"/>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51325</xdr:rowOff>
    </xdr:from>
    <xdr:ext cx="249299" cy="259045"/>
    <xdr:sp macro="" textlink="">
      <xdr:nvSpPr>
        <xdr:cNvPr id="587" name="失業対策事業費該当値テキスト"/>
        <xdr:cNvSpPr txBox="1"/>
      </xdr:nvSpPr>
      <xdr:spPr>
        <a:xfrm>
          <a:off x="16370300" y="999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8" name="楕円 587"/>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9" name="テキスト ボックス 588"/>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0" name="楕円 589"/>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1" name="テキスト ボックス 590"/>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2" name="楕円 591"/>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3" name="テキスト ボックス 592"/>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4" name="楕円 593"/>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5" name="テキスト ボックス 594"/>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161769</xdr:rowOff>
    </xdr:from>
    <xdr:to>
      <xdr:col>85</xdr:col>
      <xdr:colOff>126364</xdr:colOff>
      <xdr:row>78</xdr:row>
      <xdr:rowOff>134831</xdr:rowOff>
    </xdr:to>
    <xdr:cxnSp macro="">
      <xdr:nvCxnSpPr>
        <xdr:cNvPr id="617" name="直線コネクタ 616"/>
        <xdr:cNvCxnSpPr/>
      </xdr:nvCxnSpPr>
      <xdr:spPr>
        <a:xfrm flipV="1">
          <a:off x="16317595" y="12334719"/>
          <a:ext cx="1269" cy="1173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138658</xdr:rowOff>
    </xdr:from>
    <xdr:ext cx="469744" cy="259045"/>
    <xdr:sp macro="" textlink="">
      <xdr:nvSpPr>
        <xdr:cNvPr id="618" name="公債費最小値テキスト"/>
        <xdr:cNvSpPr txBox="1"/>
      </xdr:nvSpPr>
      <xdr:spPr>
        <a:xfrm>
          <a:off x="16370300" y="1351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134831</xdr:rowOff>
    </xdr:from>
    <xdr:to>
      <xdr:col>86</xdr:col>
      <xdr:colOff>25400</xdr:colOff>
      <xdr:row>78</xdr:row>
      <xdr:rowOff>134831</xdr:rowOff>
    </xdr:to>
    <xdr:cxnSp macro="">
      <xdr:nvCxnSpPr>
        <xdr:cNvPr id="619" name="直線コネクタ 618"/>
        <xdr:cNvCxnSpPr/>
      </xdr:nvCxnSpPr>
      <xdr:spPr>
        <a:xfrm>
          <a:off x="16230600" y="1350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108446</xdr:rowOff>
    </xdr:from>
    <xdr:ext cx="599010" cy="259045"/>
    <xdr:sp macro="" textlink="">
      <xdr:nvSpPr>
        <xdr:cNvPr id="620" name="公債費最大値テキスト"/>
        <xdr:cNvSpPr txBox="1"/>
      </xdr:nvSpPr>
      <xdr:spPr>
        <a:xfrm>
          <a:off x="16370300" y="1210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161769</xdr:rowOff>
    </xdr:from>
    <xdr:to>
      <xdr:col>86</xdr:col>
      <xdr:colOff>25400</xdr:colOff>
      <xdr:row>71</xdr:row>
      <xdr:rowOff>161769</xdr:rowOff>
    </xdr:to>
    <xdr:cxnSp macro="">
      <xdr:nvCxnSpPr>
        <xdr:cNvPr id="621" name="直線コネクタ 620"/>
        <xdr:cNvCxnSpPr/>
      </xdr:nvCxnSpPr>
      <xdr:spPr>
        <a:xfrm>
          <a:off x="16230600" y="1233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95086</xdr:rowOff>
    </xdr:from>
    <xdr:to>
      <xdr:col>85</xdr:col>
      <xdr:colOff>127000</xdr:colOff>
      <xdr:row>75</xdr:row>
      <xdr:rowOff>162775</xdr:rowOff>
    </xdr:to>
    <xdr:cxnSp macro="">
      <xdr:nvCxnSpPr>
        <xdr:cNvPr id="622" name="直線コネクタ 621"/>
        <xdr:cNvCxnSpPr/>
      </xdr:nvCxnSpPr>
      <xdr:spPr>
        <a:xfrm flipV="1">
          <a:off x="15481300" y="12953836"/>
          <a:ext cx="838200" cy="6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65101</xdr:rowOff>
    </xdr:from>
    <xdr:ext cx="599010" cy="259045"/>
    <xdr:sp macro="" textlink="">
      <xdr:nvSpPr>
        <xdr:cNvPr id="623" name="公債費平均値テキスト"/>
        <xdr:cNvSpPr txBox="1"/>
      </xdr:nvSpPr>
      <xdr:spPr>
        <a:xfrm>
          <a:off x="16370300" y="12923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86674</xdr:rowOff>
    </xdr:from>
    <xdr:to>
      <xdr:col>85</xdr:col>
      <xdr:colOff>177800</xdr:colOff>
      <xdr:row>76</xdr:row>
      <xdr:rowOff>16824</xdr:rowOff>
    </xdr:to>
    <xdr:sp macro="" textlink="">
      <xdr:nvSpPr>
        <xdr:cNvPr id="624" name="フローチャート: 判断 623"/>
        <xdr:cNvSpPr/>
      </xdr:nvSpPr>
      <xdr:spPr>
        <a:xfrm>
          <a:off x="162687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140984</xdr:rowOff>
    </xdr:from>
    <xdr:to>
      <xdr:col>81</xdr:col>
      <xdr:colOff>50800</xdr:colOff>
      <xdr:row>75</xdr:row>
      <xdr:rowOff>162775</xdr:rowOff>
    </xdr:to>
    <xdr:cxnSp macro="">
      <xdr:nvCxnSpPr>
        <xdr:cNvPr id="625" name="直線コネクタ 624"/>
        <xdr:cNvCxnSpPr/>
      </xdr:nvCxnSpPr>
      <xdr:spPr>
        <a:xfrm>
          <a:off x="14592300" y="12999734"/>
          <a:ext cx="889000" cy="2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105153</xdr:rowOff>
    </xdr:from>
    <xdr:to>
      <xdr:col>81</xdr:col>
      <xdr:colOff>101600</xdr:colOff>
      <xdr:row>76</xdr:row>
      <xdr:rowOff>35303</xdr:rowOff>
    </xdr:to>
    <xdr:sp macro="" textlink="">
      <xdr:nvSpPr>
        <xdr:cNvPr id="626" name="フローチャート: 判断 625"/>
        <xdr:cNvSpPr/>
      </xdr:nvSpPr>
      <xdr:spPr>
        <a:xfrm>
          <a:off x="15430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51830</xdr:rowOff>
    </xdr:from>
    <xdr:ext cx="599010" cy="259045"/>
    <xdr:sp macro="" textlink="">
      <xdr:nvSpPr>
        <xdr:cNvPr id="627" name="テキスト ボックス 626"/>
        <xdr:cNvSpPr txBox="1"/>
      </xdr:nvSpPr>
      <xdr:spPr>
        <a:xfrm>
          <a:off x="15181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91804</xdr:rowOff>
    </xdr:from>
    <xdr:to>
      <xdr:col>76</xdr:col>
      <xdr:colOff>114300</xdr:colOff>
      <xdr:row>75</xdr:row>
      <xdr:rowOff>140984</xdr:rowOff>
    </xdr:to>
    <xdr:cxnSp macro="">
      <xdr:nvCxnSpPr>
        <xdr:cNvPr id="628" name="直線コネクタ 627"/>
        <xdr:cNvCxnSpPr/>
      </xdr:nvCxnSpPr>
      <xdr:spPr>
        <a:xfrm>
          <a:off x="13703300" y="12950554"/>
          <a:ext cx="889000" cy="4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125348</xdr:rowOff>
    </xdr:from>
    <xdr:to>
      <xdr:col>76</xdr:col>
      <xdr:colOff>165100</xdr:colOff>
      <xdr:row>76</xdr:row>
      <xdr:rowOff>55497</xdr:rowOff>
    </xdr:to>
    <xdr:sp macro="" textlink="">
      <xdr:nvSpPr>
        <xdr:cNvPr id="629" name="フローチャート: 判断 628"/>
        <xdr:cNvSpPr/>
      </xdr:nvSpPr>
      <xdr:spPr>
        <a:xfrm>
          <a:off x="14541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46624</xdr:rowOff>
    </xdr:from>
    <xdr:ext cx="599010" cy="259045"/>
    <xdr:sp macro="" textlink="">
      <xdr:nvSpPr>
        <xdr:cNvPr id="630" name="テキスト ボックス 629"/>
        <xdr:cNvSpPr txBox="1"/>
      </xdr:nvSpPr>
      <xdr:spPr>
        <a:xfrm>
          <a:off x="14292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166391</xdr:rowOff>
    </xdr:from>
    <xdr:to>
      <xdr:col>71</xdr:col>
      <xdr:colOff>177800</xdr:colOff>
      <xdr:row>75</xdr:row>
      <xdr:rowOff>91804</xdr:rowOff>
    </xdr:to>
    <xdr:cxnSp macro="">
      <xdr:nvCxnSpPr>
        <xdr:cNvPr id="631" name="直線コネクタ 630"/>
        <xdr:cNvCxnSpPr/>
      </xdr:nvCxnSpPr>
      <xdr:spPr>
        <a:xfrm>
          <a:off x="12814300" y="12853691"/>
          <a:ext cx="889000" cy="9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122449</xdr:rowOff>
    </xdr:from>
    <xdr:to>
      <xdr:col>72</xdr:col>
      <xdr:colOff>38100</xdr:colOff>
      <xdr:row>76</xdr:row>
      <xdr:rowOff>52598</xdr:rowOff>
    </xdr:to>
    <xdr:sp macro="" textlink="">
      <xdr:nvSpPr>
        <xdr:cNvPr id="632" name="フローチャート: 判断 631"/>
        <xdr:cNvSpPr/>
      </xdr:nvSpPr>
      <xdr:spPr>
        <a:xfrm>
          <a:off x="13652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43727</xdr:rowOff>
    </xdr:from>
    <xdr:ext cx="599010" cy="259045"/>
    <xdr:sp macro="" textlink="">
      <xdr:nvSpPr>
        <xdr:cNvPr id="633" name="テキスト ボックス 632"/>
        <xdr:cNvSpPr txBox="1"/>
      </xdr:nvSpPr>
      <xdr:spPr>
        <a:xfrm>
          <a:off x="13403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99613</xdr:rowOff>
    </xdr:from>
    <xdr:to>
      <xdr:col>67</xdr:col>
      <xdr:colOff>101600</xdr:colOff>
      <xdr:row>76</xdr:row>
      <xdr:rowOff>29763</xdr:rowOff>
    </xdr:to>
    <xdr:sp macro="" textlink="">
      <xdr:nvSpPr>
        <xdr:cNvPr id="634" name="フローチャート: 判断 633"/>
        <xdr:cNvSpPr/>
      </xdr:nvSpPr>
      <xdr:spPr>
        <a:xfrm>
          <a:off x="12763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20890</xdr:rowOff>
    </xdr:from>
    <xdr:ext cx="599010" cy="259045"/>
    <xdr:sp macro="" textlink="">
      <xdr:nvSpPr>
        <xdr:cNvPr id="635" name="テキスト ボックス 634"/>
        <xdr:cNvSpPr txBox="1"/>
      </xdr:nvSpPr>
      <xdr:spPr>
        <a:xfrm>
          <a:off x="12514795"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44286</xdr:rowOff>
    </xdr:from>
    <xdr:to>
      <xdr:col>85</xdr:col>
      <xdr:colOff>177800</xdr:colOff>
      <xdr:row>75</xdr:row>
      <xdr:rowOff>145886</xdr:rowOff>
    </xdr:to>
    <xdr:sp macro="" textlink="">
      <xdr:nvSpPr>
        <xdr:cNvPr id="641" name="楕円 640"/>
        <xdr:cNvSpPr/>
      </xdr:nvSpPr>
      <xdr:spPr>
        <a:xfrm>
          <a:off x="16268700" y="1290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67163</xdr:rowOff>
    </xdr:from>
    <xdr:ext cx="599010" cy="259045"/>
    <xdr:sp macro="" textlink="">
      <xdr:nvSpPr>
        <xdr:cNvPr id="642" name="公債費該当値テキスト"/>
        <xdr:cNvSpPr txBox="1"/>
      </xdr:nvSpPr>
      <xdr:spPr>
        <a:xfrm>
          <a:off x="16370300" y="12754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111975</xdr:rowOff>
    </xdr:from>
    <xdr:to>
      <xdr:col>81</xdr:col>
      <xdr:colOff>101600</xdr:colOff>
      <xdr:row>76</xdr:row>
      <xdr:rowOff>42125</xdr:rowOff>
    </xdr:to>
    <xdr:sp macro="" textlink="">
      <xdr:nvSpPr>
        <xdr:cNvPr id="643" name="楕円 642"/>
        <xdr:cNvSpPr/>
      </xdr:nvSpPr>
      <xdr:spPr>
        <a:xfrm>
          <a:off x="15430500" y="1297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33252</xdr:rowOff>
    </xdr:from>
    <xdr:ext cx="599010" cy="259045"/>
    <xdr:sp macro="" textlink="">
      <xdr:nvSpPr>
        <xdr:cNvPr id="644" name="テキスト ボックス 643"/>
        <xdr:cNvSpPr txBox="1"/>
      </xdr:nvSpPr>
      <xdr:spPr>
        <a:xfrm>
          <a:off x="15181795" y="1306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90184</xdr:rowOff>
    </xdr:from>
    <xdr:to>
      <xdr:col>76</xdr:col>
      <xdr:colOff>165100</xdr:colOff>
      <xdr:row>76</xdr:row>
      <xdr:rowOff>20334</xdr:rowOff>
    </xdr:to>
    <xdr:sp macro="" textlink="">
      <xdr:nvSpPr>
        <xdr:cNvPr id="645" name="楕円 644"/>
        <xdr:cNvSpPr/>
      </xdr:nvSpPr>
      <xdr:spPr>
        <a:xfrm>
          <a:off x="14541500" y="1294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36861</xdr:rowOff>
    </xdr:from>
    <xdr:ext cx="599010" cy="259045"/>
    <xdr:sp macro="" textlink="">
      <xdr:nvSpPr>
        <xdr:cNvPr id="646" name="テキスト ボックス 645"/>
        <xdr:cNvSpPr txBox="1"/>
      </xdr:nvSpPr>
      <xdr:spPr>
        <a:xfrm>
          <a:off x="14292795" y="12724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41004</xdr:rowOff>
    </xdr:from>
    <xdr:to>
      <xdr:col>72</xdr:col>
      <xdr:colOff>38100</xdr:colOff>
      <xdr:row>75</xdr:row>
      <xdr:rowOff>142604</xdr:rowOff>
    </xdr:to>
    <xdr:sp macro="" textlink="">
      <xdr:nvSpPr>
        <xdr:cNvPr id="647" name="楕円 646"/>
        <xdr:cNvSpPr/>
      </xdr:nvSpPr>
      <xdr:spPr>
        <a:xfrm>
          <a:off x="13652500" y="1289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159131</xdr:rowOff>
    </xdr:from>
    <xdr:ext cx="599010" cy="259045"/>
    <xdr:sp macro="" textlink="">
      <xdr:nvSpPr>
        <xdr:cNvPr id="648" name="テキスト ボックス 647"/>
        <xdr:cNvSpPr txBox="1"/>
      </xdr:nvSpPr>
      <xdr:spPr>
        <a:xfrm>
          <a:off x="13403795" y="12674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115591</xdr:rowOff>
    </xdr:from>
    <xdr:to>
      <xdr:col>67</xdr:col>
      <xdr:colOff>101600</xdr:colOff>
      <xdr:row>75</xdr:row>
      <xdr:rowOff>45741</xdr:rowOff>
    </xdr:to>
    <xdr:sp macro="" textlink="">
      <xdr:nvSpPr>
        <xdr:cNvPr id="649" name="楕円 648"/>
        <xdr:cNvSpPr/>
      </xdr:nvSpPr>
      <xdr:spPr>
        <a:xfrm>
          <a:off x="12763500" y="1280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62268</xdr:rowOff>
    </xdr:from>
    <xdr:ext cx="599010" cy="259045"/>
    <xdr:sp macro="" textlink="">
      <xdr:nvSpPr>
        <xdr:cNvPr id="650" name="テキスト ボックス 649"/>
        <xdr:cNvSpPr txBox="1"/>
      </xdr:nvSpPr>
      <xdr:spPr>
        <a:xfrm>
          <a:off x="12514795" y="12578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81572</xdr:rowOff>
    </xdr:from>
    <xdr:to>
      <xdr:col>85</xdr:col>
      <xdr:colOff>126364</xdr:colOff>
      <xdr:row>98</xdr:row>
      <xdr:rowOff>137716</xdr:rowOff>
    </xdr:to>
    <xdr:cxnSp macro="">
      <xdr:nvCxnSpPr>
        <xdr:cNvPr id="672" name="直線コネクタ 671"/>
        <xdr:cNvCxnSpPr/>
      </xdr:nvCxnSpPr>
      <xdr:spPr>
        <a:xfrm flipV="1">
          <a:off x="16317595" y="15683522"/>
          <a:ext cx="1269" cy="1256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141543</xdr:rowOff>
    </xdr:from>
    <xdr:ext cx="378565" cy="259045"/>
    <xdr:sp macro="" textlink="">
      <xdr:nvSpPr>
        <xdr:cNvPr id="673" name="積立金最小値テキスト"/>
        <xdr:cNvSpPr txBox="1"/>
      </xdr:nvSpPr>
      <xdr:spPr>
        <a:xfrm>
          <a:off x="16370300" y="16943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137716</xdr:rowOff>
    </xdr:from>
    <xdr:to>
      <xdr:col>86</xdr:col>
      <xdr:colOff>25400</xdr:colOff>
      <xdr:row>98</xdr:row>
      <xdr:rowOff>137716</xdr:rowOff>
    </xdr:to>
    <xdr:cxnSp macro="">
      <xdr:nvCxnSpPr>
        <xdr:cNvPr id="674" name="直線コネクタ 673"/>
        <xdr:cNvCxnSpPr/>
      </xdr:nvCxnSpPr>
      <xdr:spPr>
        <a:xfrm>
          <a:off x="16230600" y="1693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28249</xdr:rowOff>
    </xdr:from>
    <xdr:ext cx="599010" cy="259045"/>
    <xdr:sp macro="" textlink="">
      <xdr:nvSpPr>
        <xdr:cNvPr id="675" name="積立金最大値テキスト"/>
        <xdr:cNvSpPr txBox="1"/>
      </xdr:nvSpPr>
      <xdr:spPr>
        <a:xfrm>
          <a:off x="16370300" y="1545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81572</xdr:rowOff>
    </xdr:from>
    <xdr:to>
      <xdr:col>86</xdr:col>
      <xdr:colOff>25400</xdr:colOff>
      <xdr:row>91</xdr:row>
      <xdr:rowOff>81572</xdr:rowOff>
    </xdr:to>
    <xdr:cxnSp macro="">
      <xdr:nvCxnSpPr>
        <xdr:cNvPr id="676" name="直線コネクタ 675"/>
        <xdr:cNvCxnSpPr/>
      </xdr:nvCxnSpPr>
      <xdr:spPr>
        <a:xfrm>
          <a:off x="16230600" y="15683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103014</xdr:rowOff>
    </xdr:from>
    <xdr:to>
      <xdr:col>85</xdr:col>
      <xdr:colOff>127000</xdr:colOff>
      <xdr:row>98</xdr:row>
      <xdr:rowOff>116013</xdr:rowOff>
    </xdr:to>
    <xdr:cxnSp macro="">
      <xdr:nvCxnSpPr>
        <xdr:cNvPr id="677" name="直線コネクタ 676"/>
        <xdr:cNvCxnSpPr/>
      </xdr:nvCxnSpPr>
      <xdr:spPr>
        <a:xfrm flipV="1">
          <a:off x="15481300" y="16905114"/>
          <a:ext cx="838200" cy="1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68577</xdr:rowOff>
    </xdr:from>
    <xdr:ext cx="534377" cy="259045"/>
    <xdr:sp macro="" textlink="">
      <xdr:nvSpPr>
        <xdr:cNvPr id="678" name="積立金平均値テキスト"/>
        <xdr:cNvSpPr txBox="1"/>
      </xdr:nvSpPr>
      <xdr:spPr>
        <a:xfrm>
          <a:off x="16370300" y="1652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45700</xdr:rowOff>
    </xdr:from>
    <xdr:to>
      <xdr:col>85</xdr:col>
      <xdr:colOff>177800</xdr:colOff>
      <xdr:row>97</xdr:row>
      <xdr:rowOff>147300</xdr:rowOff>
    </xdr:to>
    <xdr:sp macro="" textlink="">
      <xdr:nvSpPr>
        <xdr:cNvPr id="679" name="フローチャート: 判断 678"/>
        <xdr:cNvSpPr/>
      </xdr:nvSpPr>
      <xdr:spPr>
        <a:xfrm>
          <a:off x="16268700" y="1667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116013</xdr:rowOff>
    </xdr:from>
    <xdr:to>
      <xdr:col>81</xdr:col>
      <xdr:colOff>50800</xdr:colOff>
      <xdr:row>98</xdr:row>
      <xdr:rowOff>129952</xdr:rowOff>
    </xdr:to>
    <xdr:cxnSp macro="">
      <xdr:nvCxnSpPr>
        <xdr:cNvPr id="680" name="直線コネクタ 679"/>
        <xdr:cNvCxnSpPr/>
      </xdr:nvCxnSpPr>
      <xdr:spPr>
        <a:xfrm flipV="1">
          <a:off x="14592300" y="16918113"/>
          <a:ext cx="889000" cy="1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36725</xdr:rowOff>
    </xdr:from>
    <xdr:to>
      <xdr:col>81</xdr:col>
      <xdr:colOff>101600</xdr:colOff>
      <xdr:row>97</xdr:row>
      <xdr:rowOff>138325</xdr:rowOff>
    </xdr:to>
    <xdr:sp macro="" textlink="">
      <xdr:nvSpPr>
        <xdr:cNvPr id="681" name="フローチャート: 判断 680"/>
        <xdr:cNvSpPr/>
      </xdr:nvSpPr>
      <xdr:spPr>
        <a:xfrm>
          <a:off x="154305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154852</xdr:rowOff>
    </xdr:from>
    <xdr:ext cx="534377" cy="259045"/>
    <xdr:sp macro="" textlink="">
      <xdr:nvSpPr>
        <xdr:cNvPr id="682" name="テキスト ボックス 681"/>
        <xdr:cNvSpPr txBox="1"/>
      </xdr:nvSpPr>
      <xdr:spPr>
        <a:xfrm>
          <a:off x="15214111" y="164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24371</xdr:rowOff>
    </xdr:from>
    <xdr:to>
      <xdr:col>76</xdr:col>
      <xdr:colOff>114300</xdr:colOff>
      <xdr:row>98</xdr:row>
      <xdr:rowOff>129952</xdr:rowOff>
    </xdr:to>
    <xdr:cxnSp macro="">
      <xdr:nvCxnSpPr>
        <xdr:cNvPr id="683" name="直線コネクタ 682"/>
        <xdr:cNvCxnSpPr/>
      </xdr:nvCxnSpPr>
      <xdr:spPr>
        <a:xfrm>
          <a:off x="13703300" y="16826471"/>
          <a:ext cx="889000" cy="10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29172</xdr:rowOff>
    </xdr:from>
    <xdr:to>
      <xdr:col>76</xdr:col>
      <xdr:colOff>165100</xdr:colOff>
      <xdr:row>97</xdr:row>
      <xdr:rowOff>130772</xdr:rowOff>
    </xdr:to>
    <xdr:sp macro="" textlink="">
      <xdr:nvSpPr>
        <xdr:cNvPr id="684" name="フローチャート: 判断 683"/>
        <xdr:cNvSpPr/>
      </xdr:nvSpPr>
      <xdr:spPr>
        <a:xfrm>
          <a:off x="14541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147299</xdr:rowOff>
    </xdr:from>
    <xdr:ext cx="534377" cy="259045"/>
    <xdr:sp macro="" textlink="">
      <xdr:nvSpPr>
        <xdr:cNvPr id="685" name="テキスト ボックス 684"/>
        <xdr:cNvSpPr txBox="1"/>
      </xdr:nvSpPr>
      <xdr:spPr>
        <a:xfrm>
          <a:off x="14325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24371</xdr:rowOff>
    </xdr:from>
    <xdr:to>
      <xdr:col>71</xdr:col>
      <xdr:colOff>177800</xdr:colOff>
      <xdr:row>98</xdr:row>
      <xdr:rowOff>135306</xdr:rowOff>
    </xdr:to>
    <xdr:cxnSp macro="">
      <xdr:nvCxnSpPr>
        <xdr:cNvPr id="686" name="直線コネクタ 685"/>
        <xdr:cNvCxnSpPr/>
      </xdr:nvCxnSpPr>
      <xdr:spPr>
        <a:xfrm flipV="1">
          <a:off x="12814300" y="16826471"/>
          <a:ext cx="889000" cy="11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37396</xdr:rowOff>
    </xdr:from>
    <xdr:to>
      <xdr:col>72</xdr:col>
      <xdr:colOff>38100</xdr:colOff>
      <xdr:row>97</xdr:row>
      <xdr:rowOff>138996</xdr:rowOff>
    </xdr:to>
    <xdr:sp macro="" textlink="">
      <xdr:nvSpPr>
        <xdr:cNvPr id="687" name="フローチャート: 判断 686"/>
        <xdr:cNvSpPr/>
      </xdr:nvSpPr>
      <xdr:spPr>
        <a:xfrm>
          <a:off x="13652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155523</xdr:rowOff>
    </xdr:from>
    <xdr:ext cx="534377" cy="259045"/>
    <xdr:sp macro="" textlink="">
      <xdr:nvSpPr>
        <xdr:cNvPr id="688" name="テキスト ボックス 687"/>
        <xdr:cNvSpPr txBox="1"/>
      </xdr:nvSpPr>
      <xdr:spPr>
        <a:xfrm>
          <a:off x="13436111" y="164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81868</xdr:rowOff>
    </xdr:from>
    <xdr:to>
      <xdr:col>67</xdr:col>
      <xdr:colOff>101600</xdr:colOff>
      <xdr:row>98</xdr:row>
      <xdr:rowOff>12018</xdr:rowOff>
    </xdr:to>
    <xdr:sp macro="" textlink="">
      <xdr:nvSpPr>
        <xdr:cNvPr id="689" name="フローチャート: 判断 688"/>
        <xdr:cNvSpPr/>
      </xdr:nvSpPr>
      <xdr:spPr>
        <a:xfrm>
          <a:off x="12763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28545</xdr:rowOff>
    </xdr:from>
    <xdr:ext cx="534377" cy="259045"/>
    <xdr:sp macro="" textlink="">
      <xdr:nvSpPr>
        <xdr:cNvPr id="690" name="テキスト ボックス 689"/>
        <xdr:cNvSpPr txBox="1"/>
      </xdr:nvSpPr>
      <xdr:spPr>
        <a:xfrm>
          <a:off x="12547111" y="164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52214</xdr:rowOff>
    </xdr:from>
    <xdr:to>
      <xdr:col>85</xdr:col>
      <xdr:colOff>177800</xdr:colOff>
      <xdr:row>98</xdr:row>
      <xdr:rowOff>153814</xdr:rowOff>
    </xdr:to>
    <xdr:sp macro="" textlink="">
      <xdr:nvSpPr>
        <xdr:cNvPr id="696" name="楕円 695"/>
        <xdr:cNvSpPr/>
      </xdr:nvSpPr>
      <xdr:spPr>
        <a:xfrm>
          <a:off x="16268700" y="1685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138591</xdr:rowOff>
    </xdr:from>
    <xdr:ext cx="469744" cy="259045"/>
    <xdr:sp macro="" textlink="">
      <xdr:nvSpPr>
        <xdr:cNvPr id="697" name="積立金該当値テキスト"/>
        <xdr:cNvSpPr txBox="1"/>
      </xdr:nvSpPr>
      <xdr:spPr>
        <a:xfrm>
          <a:off x="16370300" y="16769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65213</xdr:rowOff>
    </xdr:from>
    <xdr:to>
      <xdr:col>81</xdr:col>
      <xdr:colOff>101600</xdr:colOff>
      <xdr:row>98</xdr:row>
      <xdr:rowOff>166813</xdr:rowOff>
    </xdr:to>
    <xdr:sp macro="" textlink="">
      <xdr:nvSpPr>
        <xdr:cNvPr id="698" name="楕円 697"/>
        <xdr:cNvSpPr/>
      </xdr:nvSpPr>
      <xdr:spPr>
        <a:xfrm>
          <a:off x="15430500" y="1686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157940</xdr:rowOff>
    </xdr:from>
    <xdr:ext cx="469744" cy="259045"/>
    <xdr:sp macro="" textlink="">
      <xdr:nvSpPr>
        <xdr:cNvPr id="699" name="テキスト ボックス 698"/>
        <xdr:cNvSpPr txBox="1"/>
      </xdr:nvSpPr>
      <xdr:spPr>
        <a:xfrm>
          <a:off x="15246428" y="1696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79152</xdr:rowOff>
    </xdr:from>
    <xdr:to>
      <xdr:col>76</xdr:col>
      <xdr:colOff>165100</xdr:colOff>
      <xdr:row>99</xdr:row>
      <xdr:rowOff>9302</xdr:rowOff>
    </xdr:to>
    <xdr:sp macro="" textlink="">
      <xdr:nvSpPr>
        <xdr:cNvPr id="700" name="楕円 699"/>
        <xdr:cNvSpPr/>
      </xdr:nvSpPr>
      <xdr:spPr>
        <a:xfrm>
          <a:off x="14541500" y="1688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429</xdr:rowOff>
    </xdr:from>
    <xdr:ext cx="469744" cy="259045"/>
    <xdr:sp macro="" textlink="">
      <xdr:nvSpPr>
        <xdr:cNvPr id="701" name="テキスト ボックス 700"/>
        <xdr:cNvSpPr txBox="1"/>
      </xdr:nvSpPr>
      <xdr:spPr>
        <a:xfrm>
          <a:off x="14357428" y="16973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145021</xdr:rowOff>
    </xdr:from>
    <xdr:to>
      <xdr:col>72</xdr:col>
      <xdr:colOff>38100</xdr:colOff>
      <xdr:row>98</xdr:row>
      <xdr:rowOff>75171</xdr:rowOff>
    </xdr:to>
    <xdr:sp macro="" textlink="">
      <xdr:nvSpPr>
        <xdr:cNvPr id="702" name="楕円 701"/>
        <xdr:cNvSpPr/>
      </xdr:nvSpPr>
      <xdr:spPr>
        <a:xfrm>
          <a:off x="13652500" y="1677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66298</xdr:rowOff>
    </xdr:from>
    <xdr:ext cx="534377" cy="259045"/>
    <xdr:sp macro="" textlink="">
      <xdr:nvSpPr>
        <xdr:cNvPr id="703" name="テキスト ボックス 702"/>
        <xdr:cNvSpPr txBox="1"/>
      </xdr:nvSpPr>
      <xdr:spPr>
        <a:xfrm>
          <a:off x="13436111" y="1686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84506</xdr:rowOff>
    </xdr:from>
    <xdr:to>
      <xdr:col>67</xdr:col>
      <xdr:colOff>101600</xdr:colOff>
      <xdr:row>99</xdr:row>
      <xdr:rowOff>14656</xdr:rowOff>
    </xdr:to>
    <xdr:sp macro="" textlink="">
      <xdr:nvSpPr>
        <xdr:cNvPr id="704" name="楕円 703"/>
        <xdr:cNvSpPr/>
      </xdr:nvSpPr>
      <xdr:spPr>
        <a:xfrm>
          <a:off x="12763500" y="1688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5783</xdr:rowOff>
    </xdr:from>
    <xdr:ext cx="378565" cy="259045"/>
    <xdr:sp macro="" textlink="">
      <xdr:nvSpPr>
        <xdr:cNvPr id="705" name="テキスト ボックス 704"/>
        <xdr:cNvSpPr txBox="1"/>
      </xdr:nvSpPr>
      <xdr:spPr>
        <a:xfrm>
          <a:off x="12625017" y="16979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9" name="テキスト ボックス 71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47155</xdr:rowOff>
    </xdr:from>
    <xdr:to>
      <xdr:col>116</xdr:col>
      <xdr:colOff>62864</xdr:colOff>
      <xdr:row>39</xdr:row>
      <xdr:rowOff>44450</xdr:rowOff>
    </xdr:to>
    <xdr:cxnSp macro="">
      <xdr:nvCxnSpPr>
        <xdr:cNvPr id="729" name="直線コネクタ 728"/>
        <xdr:cNvCxnSpPr/>
      </xdr:nvCxnSpPr>
      <xdr:spPr>
        <a:xfrm flipV="1">
          <a:off x="22159595" y="5362105"/>
          <a:ext cx="1269" cy="136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165282</xdr:rowOff>
    </xdr:from>
    <xdr:ext cx="534377" cy="259045"/>
    <xdr:sp macro="" textlink="">
      <xdr:nvSpPr>
        <xdr:cNvPr id="732" name="投資及び出資金最大値テキスト"/>
        <xdr:cNvSpPr txBox="1"/>
      </xdr:nvSpPr>
      <xdr:spPr>
        <a:xfrm>
          <a:off x="22212300" y="513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47155</xdr:rowOff>
    </xdr:from>
    <xdr:to>
      <xdr:col>116</xdr:col>
      <xdr:colOff>152400</xdr:colOff>
      <xdr:row>31</xdr:row>
      <xdr:rowOff>47155</xdr:rowOff>
    </xdr:to>
    <xdr:cxnSp macro="">
      <xdr:nvCxnSpPr>
        <xdr:cNvPr id="733" name="直線コネクタ 732"/>
        <xdr:cNvCxnSpPr/>
      </xdr:nvCxnSpPr>
      <xdr:spPr>
        <a:xfrm>
          <a:off x="22072600" y="536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39154</xdr:rowOff>
    </xdr:from>
    <xdr:to>
      <xdr:col>116</xdr:col>
      <xdr:colOff>63500</xdr:colOff>
      <xdr:row>39</xdr:row>
      <xdr:rowOff>44450</xdr:rowOff>
    </xdr:to>
    <xdr:cxnSp macro="">
      <xdr:nvCxnSpPr>
        <xdr:cNvPr id="734" name="直線コネクタ 733"/>
        <xdr:cNvCxnSpPr/>
      </xdr:nvCxnSpPr>
      <xdr:spPr>
        <a:xfrm flipV="1">
          <a:off x="21323300" y="6725704"/>
          <a:ext cx="8382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72077</xdr:rowOff>
    </xdr:from>
    <xdr:ext cx="469744" cy="259045"/>
    <xdr:sp macro="" textlink="">
      <xdr:nvSpPr>
        <xdr:cNvPr id="735" name="投資及び出資金平均値テキスト"/>
        <xdr:cNvSpPr txBox="1"/>
      </xdr:nvSpPr>
      <xdr:spPr>
        <a:xfrm>
          <a:off x="22212300" y="64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49200</xdr:rowOff>
    </xdr:from>
    <xdr:to>
      <xdr:col>116</xdr:col>
      <xdr:colOff>114300</xdr:colOff>
      <xdr:row>38</xdr:row>
      <xdr:rowOff>150800</xdr:rowOff>
    </xdr:to>
    <xdr:sp macro="" textlink="">
      <xdr:nvSpPr>
        <xdr:cNvPr id="736" name="フローチャート: 判断 735"/>
        <xdr:cNvSpPr/>
      </xdr:nvSpPr>
      <xdr:spPr>
        <a:xfrm>
          <a:off x="221107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7" name="直線コネクタ 73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38265</xdr:rowOff>
    </xdr:from>
    <xdr:to>
      <xdr:col>112</xdr:col>
      <xdr:colOff>38100</xdr:colOff>
      <xdr:row>38</xdr:row>
      <xdr:rowOff>139865</xdr:rowOff>
    </xdr:to>
    <xdr:sp macro="" textlink="">
      <xdr:nvSpPr>
        <xdr:cNvPr id="738" name="フローチャート: 判断 737"/>
        <xdr:cNvSpPr/>
      </xdr:nvSpPr>
      <xdr:spPr>
        <a:xfrm>
          <a:off x="21272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156392</xdr:rowOff>
    </xdr:from>
    <xdr:ext cx="469744" cy="259045"/>
    <xdr:sp macro="" textlink="">
      <xdr:nvSpPr>
        <xdr:cNvPr id="739" name="テキスト ボックス 738"/>
        <xdr:cNvSpPr txBox="1"/>
      </xdr:nvSpPr>
      <xdr:spPr>
        <a:xfrm>
          <a:off x="21088428" y="632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0" name="直線コネクタ 73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54953</xdr:rowOff>
    </xdr:from>
    <xdr:to>
      <xdr:col>107</xdr:col>
      <xdr:colOff>101600</xdr:colOff>
      <xdr:row>38</xdr:row>
      <xdr:rowOff>156553</xdr:rowOff>
    </xdr:to>
    <xdr:sp macro="" textlink="">
      <xdr:nvSpPr>
        <xdr:cNvPr id="741" name="フローチャート: 判断 740"/>
        <xdr:cNvSpPr/>
      </xdr:nvSpPr>
      <xdr:spPr>
        <a:xfrm>
          <a:off x="20383500" y="65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1630</xdr:rowOff>
    </xdr:from>
    <xdr:ext cx="469744" cy="259045"/>
    <xdr:sp macro="" textlink="">
      <xdr:nvSpPr>
        <xdr:cNvPr id="742" name="テキスト ボックス 741"/>
        <xdr:cNvSpPr txBox="1"/>
      </xdr:nvSpPr>
      <xdr:spPr>
        <a:xfrm>
          <a:off x="20199428" y="634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3" name="直線コネクタ 74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51943</xdr:rowOff>
    </xdr:from>
    <xdr:to>
      <xdr:col>102</xdr:col>
      <xdr:colOff>165100</xdr:colOff>
      <xdr:row>38</xdr:row>
      <xdr:rowOff>153543</xdr:rowOff>
    </xdr:to>
    <xdr:sp macro="" textlink="">
      <xdr:nvSpPr>
        <xdr:cNvPr id="744" name="フローチャート: 判断 743"/>
        <xdr:cNvSpPr/>
      </xdr:nvSpPr>
      <xdr:spPr>
        <a:xfrm>
          <a:off x="19494500" y="656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170070</xdr:rowOff>
    </xdr:from>
    <xdr:ext cx="469744" cy="259045"/>
    <xdr:sp macro="" textlink="">
      <xdr:nvSpPr>
        <xdr:cNvPr id="745" name="テキスト ボックス 744"/>
        <xdr:cNvSpPr txBox="1"/>
      </xdr:nvSpPr>
      <xdr:spPr>
        <a:xfrm>
          <a:off x="19310428" y="63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167043</xdr:rowOff>
    </xdr:from>
    <xdr:to>
      <xdr:col>98</xdr:col>
      <xdr:colOff>38100</xdr:colOff>
      <xdr:row>38</xdr:row>
      <xdr:rowOff>97193</xdr:rowOff>
    </xdr:to>
    <xdr:sp macro="" textlink="">
      <xdr:nvSpPr>
        <xdr:cNvPr id="746" name="フローチャート: 判断 745"/>
        <xdr:cNvSpPr/>
      </xdr:nvSpPr>
      <xdr:spPr>
        <a:xfrm>
          <a:off x="18605500" y="651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113720</xdr:rowOff>
    </xdr:from>
    <xdr:ext cx="469744" cy="259045"/>
    <xdr:sp macro="" textlink="">
      <xdr:nvSpPr>
        <xdr:cNvPr id="747" name="テキスト ボックス 746"/>
        <xdr:cNvSpPr txBox="1"/>
      </xdr:nvSpPr>
      <xdr:spPr>
        <a:xfrm>
          <a:off x="18421428" y="628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159804</xdr:rowOff>
    </xdr:from>
    <xdr:to>
      <xdr:col>116</xdr:col>
      <xdr:colOff>114300</xdr:colOff>
      <xdr:row>39</xdr:row>
      <xdr:rowOff>89954</xdr:rowOff>
    </xdr:to>
    <xdr:sp macro="" textlink="">
      <xdr:nvSpPr>
        <xdr:cNvPr id="753" name="楕円 752"/>
        <xdr:cNvSpPr/>
      </xdr:nvSpPr>
      <xdr:spPr>
        <a:xfrm>
          <a:off x="22110700" y="667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74731</xdr:rowOff>
    </xdr:from>
    <xdr:ext cx="378565" cy="259045"/>
    <xdr:sp macro="" textlink="">
      <xdr:nvSpPr>
        <xdr:cNvPr id="754" name="投資及び出資金該当値テキスト"/>
        <xdr:cNvSpPr txBox="1"/>
      </xdr:nvSpPr>
      <xdr:spPr>
        <a:xfrm>
          <a:off x="22212300" y="6589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5" name="楕円 75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7" name="楕円 75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8" name="テキスト ボックス 75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9" name="楕円 75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0" name="テキスト ボックス 75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1" name="楕円 76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2" name="テキスト ボックス 76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6" name="テキスト ボックス 77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8" name="テキスト ボックス 77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0" name="テキスト ボックス 77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2" name="テキスト ボックス 781"/>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4" name="テキスト ボックス 783"/>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136859</xdr:rowOff>
    </xdr:from>
    <xdr:to>
      <xdr:col>116</xdr:col>
      <xdr:colOff>62864</xdr:colOff>
      <xdr:row>59</xdr:row>
      <xdr:rowOff>98878</xdr:rowOff>
    </xdr:to>
    <xdr:cxnSp macro="">
      <xdr:nvCxnSpPr>
        <xdr:cNvPr id="788" name="直線コネクタ 787"/>
        <xdr:cNvCxnSpPr/>
      </xdr:nvCxnSpPr>
      <xdr:spPr>
        <a:xfrm flipV="1">
          <a:off x="22159595" y="8709359"/>
          <a:ext cx="1269" cy="150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9"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83536</xdr:rowOff>
    </xdr:from>
    <xdr:ext cx="599010" cy="259045"/>
    <xdr:sp macro="" textlink="">
      <xdr:nvSpPr>
        <xdr:cNvPr id="791" name="貸付金最大値テキスト"/>
        <xdr:cNvSpPr txBox="1"/>
      </xdr:nvSpPr>
      <xdr:spPr>
        <a:xfrm>
          <a:off x="22212300" y="848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136859</xdr:rowOff>
    </xdr:from>
    <xdr:to>
      <xdr:col>116</xdr:col>
      <xdr:colOff>152400</xdr:colOff>
      <xdr:row>50</xdr:row>
      <xdr:rowOff>136859</xdr:rowOff>
    </xdr:to>
    <xdr:cxnSp macro="">
      <xdr:nvCxnSpPr>
        <xdr:cNvPr id="792" name="直線コネクタ 791"/>
        <xdr:cNvCxnSpPr/>
      </xdr:nvCxnSpPr>
      <xdr:spPr>
        <a:xfrm>
          <a:off x="22072600" y="870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129805</xdr:rowOff>
    </xdr:from>
    <xdr:to>
      <xdr:col>116</xdr:col>
      <xdr:colOff>63500</xdr:colOff>
      <xdr:row>58</xdr:row>
      <xdr:rowOff>156583</xdr:rowOff>
    </xdr:to>
    <xdr:cxnSp macro="">
      <xdr:nvCxnSpPr>
        <xdr:cNvPr id="793" name="直線コネクタ 792"/>
        <xdr:cNvCxnSpPr/>
      </xdr:nvCxnSpPr>
      <xdr:spPr>
        <a:xfrm flipV="1">
          <a:off x="21323300" y="10073905"/>
          <a:ext cx="838200" cy="2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126415</xdr:rowOff>
    </xdr:from>
    <xdr:ext cx="469744" cy="259045"/>
    <xdr:sp macro="" textlink="">
      <xdr:nvSpPr>
        <xdr:cNvPr id="794" name="貸付金平均値テキスト"/>
        <xdr:cNvSpPr txBox="1"/>
      </xdr:nvSpPr>
      <xdr:spPr>
        <a:xfrm>
          <a:off x="22212300" y="10070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147988</xdr:rowOff>
    </xdr:from>
    <xdr:to>
      <xdr:col>116</xdr:col>
      <xdr:colOff>114300</xdr:colOff>
      <xdr:row>59</xdr:row>
      <xdr:rowOff>78138</xdr:rowOff>
    </xdr:to>
    <xdr:sp macro="" textlink="">
      <xdr:nvSpPr>
        <xdr:cNvPr id="795" name="フローチャート: 判断 794"/>
        <xdr:cNvSpPr/>
      </xdr:nvSpPr>
      <xdr:spPr>
        <a:xfrm>
          <a:off x="22110700" y="10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147581</xdr:rowOff>
    </xdr:from>
    <xdr:to>
      <xdr:col>111</xdr:col>
      <xdr:colOff>177800</xdr:colOff>
      <xdr:row>58</xdr:row>
      <xdr:rowOff>156583</xdr:rowOff>
    </xdr:to>
    <xdr:cxnSp macro="">
      <xdr:nvCxnSpPr>
        <xdr:cNvPr id="796" name="直線コネクタ 795"/>
        <xdr:cNvCxnSpPr/>
      </xdr:nvCxnSpPr>
      <xdr:spPr>
        <a:xfrm>
          <a:off x="20434300" y="10091681"/>
          <a:ext cx="889000" cy="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159973</xdr:rowOff>
    </xdr:from>
    <xdr:to>
      <xdr:col>112</xdr:col>
      <xdr:colOff>38100</xdr:colOff>
      <xdr:row>59</xdr:row>
      <xdr:rowOff>90123</xdr:rowOff>
    </xdr:to>
    <xdr:sp macro="" textlink="">
      <xdr:nvSpPr>
        <xdr:cNvPr id="797" name="フローチャート: 判断 796"/>
        <xdr:cNvSpPr/>
      </xdr:nvSpPr>
      <xdr:spPr>
        <a:xfrm>
          <a:off x="21272500" y="1010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81250</xdr:rowOff>
    </xdr:from>
    <xdr:ext cx="469744" cy="259045"/>
    <xdr:sp macro="" textlink="">
      <xdr:nvSpPr>
        <xdr:cNvPr id="798" name="テキスト ボックス 797"/>
        <xdr:cNvSpPr txBox="1"/>
      </xdr:nvSpPr>
      <xdr:spPr>
        <a:xfrm>
          <a:off x="21088428" y="1019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147581</xdr:rowOff>
    </xdr:from>
    <xdr:to>
      <xdr:col>107</xdr:col>
      <xdr:colOff>50800</xdr:colOff>
      <xdr:row>58</xdr:row>
      <xdr:rowOff>160807</xdr:rowOff>
    </xdr:to>
    <xdr:cxnSp macro="">
      <xdr:nvCxnSpPr>
        <xdr:cNvPr id="799" name="直線コネクタ 798"/>
        <xdr:cNvCxnSpPr/>
      </xdr:nvCxnSpPr>
      <xdr:spPr>
        <a:xfrm flipV="1">
          <a:off x="19545300" y="10091681"/>
          <a:ext cx="889000" cy="1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161541</xdr:rowOff>
    </xdr:from>
    <xdr:to>
      <xdr:col>107</xdr:col>
      <xdr:colOff>101600</xdr:colOff>
      <xdr:row>59</xdr:row>
      <xdr:rowOff>91691</xdr:rowOff>
    </xdr:to>
    <xdr:sp macro="" textlink="">
      <xdr:nvSpPr>
        <xdr:cNvPr id="800" name="フローチャート: 判断 799"/>
        <xdr:cNvSpPr/>
      </xdr:nvSpPr>
      <xdr:spPr>
        <a:xfrm>
          <a:off x="20383500" y="1010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82818</xdr:rowOff>
    </xdr:from>
    <xdr:ext cx="469744" cy="259045"/>
    <xdr:sp macro="" textlink="">
      <xdr:nvSpPr>
        <xdr:cNvPr id="801" name="テキスト ボックス 800"/>
        <xdr:cNvSpPr txBox="1"/>
      </xdr:nvSpPr>
      <xdr:spPr>
        <a:xfrm>
          <a:off x="20199428" y="1019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140005</xdr:rowOff>
    </xdr:from>
    <xdr:to>
      <xdr:col>102</xdr:col>
      <xdr:colOff>114300</xdr:colOff>
      <xdr:row>58</xdr:row>
      <xdr:rowOff>160807</xdr:rowOff>
    </xdr:to>
    <xdr:cxnSp macro="">
      <xdr:nvCxnSpPr>
        <xdr:cNvPr id="802" name="直線コネクタ 801"/>
        <xdr:cNvCxnSpPr/>
      </xdr:nvCxnSpPr>
      <xdr:spPr>
        <a:xfrm>
          <a:off x="18656300" y="10084105"/>
          <a:ext cx="889000" cy="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160920</xdr:rowOff>
    </xdr:from>
    <xdr:to>
      <xdr:col>102</xdr:col>
      <xdr:colOff>165100</xdr:colOff>
      <xdr:row>59</xdr:row>
      <xdr:rowOff>91070</xdr:rowOff>
    </xdr:to>
    <xdr:sp macro="" textlink="">
      <xdr:nvSpPr>
        <xdr:cNvPr id="803" name="フローチャート: 判断 802"/>
        <xdr:cNvSpPr/>
      </xdr:nvSpPr>
      <xdr:spPr>
        <a:xfrm>
          <a:off x="19494500" y="101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82197</xdr:rowOff>
    </xdr:from>
    <xdr:ext cx="469744" cy="259045"/>
    <xdr:sp macro="" textlink="">
      <xdr:nvSpPr>
        <xdr:cNvPr id="804" name="テキスト ボックス 803"/>
        <xdr:cNvSpPr txBox="1"/>
      </xdr:nvSpPr>
      <xdr:spPr>
        <a:xfrm>
          <a:off x="19310428" y="1019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155096</xdr:rowOff>
    </xdr:from>
    <xdr:to>
      <xdr:col>98</xdr:col>
      <xdr:colOff>38100</xdr:colOff>
      <xdr:row>59</xdr:row>
      <xdr:rowOff>85246</xdr:rowOff>
    </xdr:to>
    <xdr:sp macro="" textlink="">
      <xdr:nvSpPr>
        <xdr:cNvPr id="805" name="フローチャート: 判断 804"/>
        <xdr:cNvSpPr/>
      </xdr:nvSpPr>
      <xdr:spPr>
        <a:xfrm>
          <a:off x="18605500" y="100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76373</xdr:rowOff>
    </xdr:from>
    <xdr:ext cx="469744" cy="259045"/>
    <xdr:sp macro="" textlink="">
      <xdr:nvSpPr>
        <xdr:cNvPr id="806" name="テキスト ボックス 805"/>
        <xdr:cNvSpPr txBox="1"/>
      </xdr:nvSpPr>
      <xdr:spPr>
        <a:xfrm>
          <a:off x="18421428" y="10191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79005</xdr:rowOff>
    </xdr:from>
    <xdr:to>
      <xdr:col>116</xdr:col>
      <xdr:colOff>114300</xdr:colOff>
      <xdr:row>59</xdr:row>
      <xdr:rowOff>9155</xdr:rowOff>
    </xdr:to>
    <xdr:sp macro="" textlink="">
      <xdr:nvSpPr>
        <xdr:cNvPr id="812" name="楕円 811"/>
        <xdr:cNvSpPr/>
      </xdr:nvSpPr>
      <xdr:spPr>
        <a:xfrm>
          <a:off x="22110700" y="1002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101882</xdr:rowOff>
    </xdr:from>
    <xdr:ext cx="534377" cy="259045"/>
    <xdr:sp macro="" textlink="">
      <xdr:nvSpPr>
        <xdr:cNvPr id="813" name="貸付金該当値テキスト"/>
        <xdr:cNvSpPr txBox="1"/>
      </xdr:nvSpPr>
      <xdr:spPr>
        <a:xfrm>
          <a:off x="22212300" y="987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105783</xdr:rowOff>
    </xdr:from>
    <xdr:to>
      <xdr:col>112</xdr:col>
      <xdr:colOff>38100</xdr:colOff>
      <xdr:row>59</xdr:row>
      <xdr:rowOff>35933</xdr:rowOff>
    </xdr:to>
    <xdr:sp macro="" textlink="">
      <xdr:nvSpPr>
        <xdr:cNvPr id="814" name="楕円 813"/>
        <xdr:cNvSpPr/>
      </xdr:nvSpPr>
      <xdr:spPr>
        <a:xfrm>
          <a:off x="21272500" y="1004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52460</xdr:rowOff>
    </xdr:from>
    <xdr:ext cx="534377" cy="259045"/>
    <xdr:sp macro="" textlink="">
      <xdr:nvSpPr>
        <xdr:cNvPr id="815" name="テキスト ボックス 814"/>
        <xdr:cNvSpPr txBox="1"/>
      </xdr:nvSpPr>
      <xdr:spPr>
        <a:xfrm>
          <a:off x="21056111" y="982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96781</xdr:rowOff>
    </xdr:from>
    <xdr:to>
      <xdr:col>107</xdr:col>
      <xdr:colOff>101600</xdr:colOff>
      <xdr:row>59</xdr:row>
      <xdr:rowOff>26931</xdr:rowOff>
    </xdr:to>
    <xdr:sp macro="" textlink="">
      <xdr:nvSpPr>
        <xdr:cNvPr id="816" name="楕円 815"/>
        <xdr:cNvSpPr/>
      </xdr:nvSpPr>
      <xdr:spPr>
        <a:xfrm>
          <a:off x="20383500" y="1004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43458</xdr:rowOff>
    </xdr:from>
    <xdr:ext cx="534377" cy="259045"/>
    <xdr:sp macro="" textlink="">
      <xdr:nvSpPr>
        <xdr:cNvPr id="817" name="テキスト ボックス 816"/>
        <xdr:cNvSpPr txBox="1"/>
      </xdr:nvSpPr>
      <xdr:spPr>
        <a:xfrm>
          <a:off x="20167111" y="981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110007</xdr:rowOff>
    </xdr:from>
    <xdr:to>
      <xdr:col>102</xdr:col>
      <xdr:colOff>165100</xdr:colOff>
      <xdr:row>59</xdr:row>
      <xdr:rowOff>40157</xdr:rowOff>
    </xdr:to>
    <xdr:sp macro="" textlink="">
      <xdr:nvSpPr>
        <xdr:cNvPr id="818" name="楕円 817"/>
        <xdr:cNvSpPr/>
      </xdr:nvSpPr>
      <xdr:spPr>
        <a:xfrm>
          <a:off x="19494500" y="1005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56684</xdr:rowOff>
    </xdr:from>
    <xdr:ext cx="534377" cy="259045"/>
    <xdr:sp macro="" textlink="">
      <xdr:nvSpPr>
        <xdr:cNvPr id="819" name="テキスト ボックス 818"/>
        <xdr:cNvSpPr txBox="1"/>
      </xdr:nvSpPr>
      <xdr:spPr>
        <a:xfrm>
          <a:off x="19278111" y="982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89205</xdr:rowOff>
    </xdr:from>
    <xdr:to>
      <xdr:col>98</xdr:col>
      <xdr:colOff>38100</xdr:colOff>
      <xdr:row>59</xdr:row>
      <xdr:rowOff>19355</xdr:rowOff>
    </xdr:to>
    <xdr:sp macro="" textlink="">
      <xdr:nvSpPr>
        <xdr:cNvPr id="820" name="楕円 819"/>
        <xdr:cNvSpPr/>
      </xdr:nvSpPr>
      <xdr:spPr>
        <a:xfrm>
          <a:off x="18605500" y="100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35882</xdr:rowOff>
    </xdr:from>
    <xdr:ext cx="534377" cy="259045"/>
    <xdr:sp macro="" textlink="">
      <xdr:nvSpPr>
        <xdr:cNvPr id="821" name="テキスト ボックス 820"/>
        <xdr:cNvSpPr txBox="1"/>
      </xdr:nvSpPr>
      <xdr:spPr>
        <a:xfrm>
          <a:off x="18389111" y="980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32" name="直線コネクタ 831"/>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33" name="テキスト ボックス 832"/>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4" name="直線コネクタ 833"/>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5" name="テキスト ボックス 834"/>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6" name="直線コネクタ 835"/>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7" name="テキスト ボックス 836"/>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0" name="直線コネクタ 839"/>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41" name="テキスト ボックス 840"/>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2" name="直線コネクタ 841"/>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3" name="テキスト ボックス 842"/>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4" name="直線コネクタ 843"/>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5" name="テキスト ボックス 844"/>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79483</xdr:rowOff>
    </xdr:from>
    <xdr:to>
      <xdr:col>116</xdr:col>
      <xdr:colOff>62864</xdr:colOff>
      <xdr:row>78</xdr:row>
      <xdr:rowOff>132975</xdr:rowOff>
    </xdr:to>
    <xdr:cxnSp macro="">
      <xdr:nvCxnSpPr>
        <xdr:cNvPr id="849" name="直線コネクタ 848"/>
        <xdr:cNvCxnSpPr/>
      </xdr:nvCxnSpPr>
      <xdr:spPr>
        <a:xfrm flipV="1">
          <a:off x="22159595" y="12080983"/>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136802</xdr:rowOff>
    </xdr:from>
    <xdr:ext cx="534377" cy="259045"/>
    <xdr:sp macro="" textlink="">
      <xdr:nvSpPr>
        <xdr:cNvPr id="850" name="繰出金最小値テキスト"/>
        <xdr:cNvSpPr txBox="1"/>
      </xdr:nvSpPr>
      <xdr:spPr>
        <a:xfrm>
          <a:off x="22212300" y="135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132975</xdr:rowOff>
    </xdr:from>
    <xdr:to>
      <xdr:col>116</xdr:col>
      <xdr:colOff>152400</xdr:colOff>
      <xdr:row>78</xdr:row>
      <xdr:rowOff>132975</xdr:rowOff>
    </xdr:to>
    <xdr:cxnSp macro="">
      <xdr:nvCxnSpPr>
        <xdr:cNvPr id="851" name="直線コネクタ 850"/>
        <xdr:cNvCxnSpPr/>
      </xdr:nvCxnSpPr>
      <xdr:spPr>
        <a:xfrm>
          <a:off x="22072600" y="1350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26160</xdr:rowOff>
    </xdr:from>
    <xdr:ext cx="599010" cy="259045"/>
    <xdr:sp macro="" textlink="">
      <xdr:nvSpPr>
        <xdr:cNvPr id="852" name="繰出金最大値テキスト"/>
        <xdr:cNvSpPr txBox="1"/>
      </xdr:nvSpPr>
      <xdr:spPr>
        <a:xfrm>
          <a:off x="22212300" y="1185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79483</xdr:rowOff>
    </xdr:from>
    <xdr:to>
      <xdr:col>116</xdr:col>
      <xdr:colOff>152400</xdr:colOff>
      <xdr:row>70</xdr:row>
      <xdr:rowOff>79483</xdr:rowOff>
    </xdr:to>
    <xdr:cxnSp macro="">
      <xdr:nvCxnSpPr>
        <xdr:cNvPr id="853" name="直線コネクタ 852"/>
        <xdr:cNvCxnSpPr/>
      </xdr:nvCxnSpPr>
      <xdr:spPr>
        <a:xfrm>
          <a:off x="22072600" y="1208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133262</xdr:rowOff>
    </xdr:from>
    <xdr:to>
      <xdr:col>116</xdr:col>
      <xdr:colOff>63500</xdr:colOff>
      <xdr:row>76</xdr:row>
      <xdr:rowOff>156807</xdr:rowOff>
    </xdr:to>
    <xdr:cxnSp macro="">
      <xdr:nvCxnSpPr>
        <xdr:cNvPr id="854" name="直線コネクタ 853"/>
        <xdr:cNvCxnSpPr/>
      </xdr:nvCxnSpPr>
      <xdr:spPr>
        <a:xfrm>
          <a:off x="21323300" y="13163462"/>
          <a:ext cx="838200" cy="2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31272</xdr:rowOff>
    </xdr:from>
    <xdr:ext cx="534377" cy="259045"/>
    <xdr:sp macro="" textlink="">
      <xdr:nvSpPr>
        <xdr:cNvPr id="855" name="繰出金平均値テキスト"/>
        <xdr:cNvSpPr txBox="1"/>
      </xdr:nvSpPr>
      <xdr:spPr>
        <a:xfrm>
          <a:off x="22212300" y="1271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8395</xdr:rowOff>
    </xdr:from>
    <xdr:to>
      <xdr:col>116</xdr:col>
      <xdr:colOff>114300</xdr:colOff>
      <xdr:row>75</xdr:row>
      <xdr:rowOff>109995</xdr:rowOff>
    </xdr:to>
    <xdr:sp macro="" textlink="">
      <xdr:nvSpPr>
        <xdr:cNvPr id="856" name="フローチャート: 判断 855"/>
        <xdr:cNvSpPr/>
      </xdr:nvSpPr>
      <xdr:spPr>
        <a:xfrm>
          <a:off x="22110700" y="128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133262</xdr:rowOff>
    </xdr:from>
    <xdr:to>
      <xdr:col>111</xdr:col>
      <xdr:colOff>177800</xdr:colOff>
      <xdr:row>76</xdr:row>
      <xdr:rowOff>166075</xdr:rowOff>
    </xdr:to>
    <xdr:cxnSp macro="">
      <xdr:nvCxnSpPr>
        <xdr:cNvPr id="857" name="直線コネクタ 856"/>
        <xdr:cNvCxnSpPr/>
      </xdr:nvCxnSpPr>
      <xdr:spPr>
        <a:xfrm flipV="1">
          <a:off x="20434300" y="13163462"/>
          <a:ext cx="889000" cy="3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7176</xdr:rowOff>
    </xdr:from>
    <xdr:to>
      <xdr:col>112</xdr:col>
      <xdr:colOff>38100</xdr:colOff>
      <xdr:row>75</xdr:row>
      <xdr:rowOff>108776</xdr:rowOff>
    </xdr:to>
    <xdr:sp macro="" textlink="">
      <xdr:nvSpPr>
        <xdr:cNvPr id="858" name="フローチャート: 判断 857"/>
        <xdr:cNvSpPr/>
      </xdr:nvSpPr>
      <xdr:spPr>
        <a:xfrm>
          <a:off x="21272500" y="128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125303</xdr:rowOff>
    </xdr:from>
    <xdr:ext cx="534377" cy="259045"/>
    <xdr:sp macro="" textlink="">
      <xdr:nvSpPr>
        <xdr:cNvPr id="859" name="テキスト ボックス 858"/>
        <xdr:cNvSpPr txBox="1"/>
      </xdr:nvSpPr>
      <xdr:spPr>
        <a:xfrm>
          <a:off x="21056111" y="1264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156035</xdr:rowOff>
    </xdr:from>
    <xdr:to>
      <xdr:col>107</xdr:col>
      <xdr:colOff>50800</xdr:colOff>
      <xdr:row>76</xdr:row>
      <xdr:rowOff>166075</xdr:rowOff>
    </xdr:to>
    <xdr:cxnSp macro="">
      <xdr:nvCxnSpPr>
        <xdr:cNvPr id="860" name="直線コネクタ 859"/>
        <xdr:cNvCxnSpPr/>
      </xdr:nvCxnSpPr>
      <xdr:spPr>
        <a:xfrm>
          <a:off x="19545300" y="13186235"/>
          <a:ext cx="889000" cy="1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15272</xdr:rowOff>
    </xdr:from>
    <xdr:to>
      <xdr:col>107</xdr:col>
      <xdr:colOff>101600</xdr:colOff>
      <xdr:row>75</xdr:row>
      <xdr:rowOff>116872</xdr:rowOff>
    </xdr:to>
    <xdr:sp macro="" textlink="">
      <xdr:nvSpPr>
        <xdr:cNvPr id="861" name="フローチャート: 判断 860"/>
        <xdr:cNvSpPr/>
      </xdr:nvSpPr>
      <xdr:spPr>
        <a:xfrm>
          <a:off x="20383500" y="128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133399</xdr:rowOff>
    </xdr:from>
    <xdr:ext cx="534377" cy="259045"/>
    <xdr:sp macro="" textlink="">
      <xdr:nvSpPr>
        <xdr:cNvPr id="862" name="テキスト ボックス 861"/>
        <xdr:cNvSpPr txBox="1"/>
      </xdr:nvSpPr>
      <xdr:spPr>
        <a:xfrm>
          <a:off x="20167111" y="12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156035</xdr:rowOff>
    </xdr:from>
    <xdr:to>
      <xdr:col>102</xdr:col>
      <xdr:colOff>114300</xdr:colOff>
      <xdr:row>76</xdr:row>
      <xdr:rowOff>167456</xdr:rowOff>
    </xdr:to>
    <xdr:cxnSp macro="">
      <xdr:nvCxnSpPr>
        <xdr:cNvPr id="863" name="直線コネクタ 862"/>
        <xdr:cNvCxnSpPr/>
      </xdr:nvCxnSpPr>
      <xdr:spPr>
        <a:xfrm flipV="1">
          <a:off x="18656300" y="13186235"/>
          <a:ext cx="889000" cy="1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8480</xdr:rowOff>
    </xdr:from>
    <xdr:to>
      <xdr:col>102</xdr:col>
      <xdr:colOff>165100</xdr:colOff>
      <xdr:row>75</xdr:row>
      <xdr:rowOff>110080</xdr:rowOff>
    </xdr:to>
    <xdr:sp macro="" textlink="">
      <xdr:nvSpPr>
        <xdr:cNvPr id="864" name="フローチャート: 判断 863"/>
        <xdr:cNvSpPr/>
      </xdr:nvSpPr>
      <xdr:spPr>
        <a:xfrm>
          <a:off x="194945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126607</xdr:rowOff>
    </xdr:from>
    <xdr:ext cx="534377" cy="259045"/>
    <xdr:sp macro="" textlink="">
      <xdr:nvSpPr>
        <xdr:cNvPr id="865" name="テキスト ボックス 864"/>
        <xdr:cNvSpPr txBox="1"/>
      </xdr:nvSpPr>
      <xdr:spPr>
        <a:xfrm>
          <a:off x="19278111" y="1264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4146</xdr:rowOff>
    </xdr:from>
    <xdr:to>
      <xdr:col>98</xdr:col>
      <xdr:colOff>38100</xdr:colOff>
      <xdr:row>75</xdr:row>
      <xdr:rowOff>105746</xdr:rowOff>
    </xdr:to>
    <xdr:sp macro="" textlink="">
      <xdr:nvSpPr>
        <xdr:cNvPr id="866" name="フローチャート: 判断 865"/>
        <xdr:cNvSpPr/>
      </xdr:nvSpPr>
      <xdr:spPr>
        <a:xfrm>
          <a:off x="18605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122273</xdr:rowOff>
    </xdr:from>
    <xdr:ext cx="534377" cy="259045"/>
    <xdr:sp macro="" textlink="">
      <xdr:nvSpPr>
        <xdr:cNvPr id="867" name="テキスト ボックス 866"/>
        <xdr:cNvSpPr txBox="1"/>
      </xdr:nvSpPr>
      <xdr:spPr>
        <a:xfrm>
          <a:off x="18389111" y="1263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106007</xdr:rowOff>
    </xdr:from>
    <xdr:to>
      <xdr:col>116</xdr:col>
      <xdr:colOff>114300</xdr:colOff>
      <xdr:row>77</xdr:row>
      <xdr:rowOff>36157</xdr:rowOff>
    </xdr:to>
    <xdr:sp macro="" textlink="">
      <xdr:nvSpPr>
        <xdr:cNvPr id="873" name="楕円 872"/>
        <xdr:cNvSpPr/>
      </xdr:nvSpPr>
      <xdr:spPr>
        <a:xfrm>
          <a:off x="22110700" y="1313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84434</xdr:rowOff>
    </xdr:from>
    <xdr:ext cx="534377" cy="259045"/>
    <xdr:sp macro="" textlink="">
      <xdr:nvSpPr>
        <xdr:cNvPr id="874" name="繰出金該当値テキスト"/>
        <xdr:cNvSpPr txBox="1"/>
      </xdr:nvSpPr>
      <xdr:spPr>
        <a:xfrm>
          <a:off x="22212300" y="1311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82462</xdr:rowOff>
    </xdr:from>
    <xdr:to>
      <xdr:col>112</xdr:col>
      <xdr:colOff>38100</xdr:colOff>
      <xdr:row>77</xdr:row>
      <xdr:rowOff>12612</xdr:rowOff>
    </xdr:to>
    <xdr:sp macro="" textlink="">
      <xdr:nvSpPr>
        <xdr:cNvPr id="875" name="楕円 874"/>
        <xdr:cNvSpPr/>
      </xdr:nvSpPr>
      <xdr:spPr>
        <a:xfrm>
          <a:off x="21272500" y="1311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3739</xdr:rowOff>
    </xdr:from>
    <xdr:ext cx="534377" cy="259045"/>
    <xdr:sp macro="" textlink="">
      <xdr:nvSpPr>
        <xdr:cNvPr id="876" name="テキスト ボックス 875"/>
        <xdr:cNvSpPr txBox="1"/>
      </xdr:nvSpPr>
      <xdr:spPr>
        <a:xfrm>
          <a:off x="21056111" y="132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115275</xdr:rowOff>
    </xdr:from>
    <xdr:to>
      <xdr:col>107</xdr:col>
      <xdr:colOff>101600</xdr:colOff>
      <xdr:row>77</xdr:row>
      <xdr:rowOff>45425</xdr:rowOff>
    </xdr:to>
    <xdr:sp macro="" textlink="">
      <xdr:nvSpPr>
        <xdr:cNvPr id="877" name="楕円 876"/>
        <xdr:cNvSpPr/>
      </xdr:nvSpPr>
      <xdr:spPr>
        <a:xfrm>
          <a:off x="20383500" y="1314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36552</xdr:rowOff>
    </xdr:from>
    <xdr:ext cx="534377" cy="259045"/>
    <xdr:sp macro="" textlink="">
      <xdr:nvSpPr>
        <xdr:cNvPr id="878" name="テキスト ボックス 877"/>
        <xdr:cNvSpPr txBox="1"/>
      </xdr:nvSpPr>
      <xdr:spPr>
        <a:xfrm>
          <a:off x="20167111" y="1323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105235</xdr:rowOff>
    </xdr:from>
    <xdr:to>
      <xdr:col>102</xdr:col>
      <xdr:colOff>165100</xdr:colOff>
      <xdr:row>77</xdr:row>
      <xdr:rowOff>35385</xdr:rowOff>
    </xdr:to>
    <xdr:sp macro="" textlink="">
      <xdr:nvSpPr>
        <xdr:cNvPr id="879" name="楕円 878"/>
        <xdr:cNvSpPr/>
      </xdr:nvSpPr>
      <xdr:spPr>
        <a:xfrm>
          <a:off x="19494500" y="1313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26512</xdr:rowOff>
    </xdr:from>
    <xdr:ext cx="534377" cy="259045"/>
    <xdr:sp macro="" textlink="">
      <xdr:nvSpPr>
        <xdr:cNvPr id="880" name="テキスト ボックス 879"/>
        <xdr:cNvSpPr txBox="1"/>
      </xdr:nvSpPr>
      <xdr:spPr>
        <a:xfrm>
          <a:off x="19278111" y="1322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116656</xdr:rowOff>
    </xdr:from>
    <xdr:to>
      <xdr:col>98</xdr:col>
      <xdr:colOff>38100</xdr:colOff>
      <xdr:row>77</xdr:row>
      <xdr:rowOff>46806</xdr:rowOff>
    </xdr:to>
    <xdr:sp macro="" textlink="">
      <xdr:nvSpPr>
        <xdr:cNvPr id="881" name="楕円 880"/>
        <xdr:cNvSpPr/>
      </xdr:nvSpPr>
      <xdr:spPr>
        <a:xfrm>
          <a:off x="18605500" y="1314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37933</xdr:rowOff>
    </xdr:from>
    <xdr:ext cx="534377" cy="259045"/>
    <xdr:sp macro="" textlink="">
      <xdr:nvSpPr>
        <xdr:cNvPr id="882" name="テキスト ボックス 881"/>
        <xdr:cNvSpPr txBox="1"/>
      </xdr:nvSpPr>
      <xdr:spPr>
        <a:xfrm>
          <a:off x="18389111" y="1323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歳出決算総額は、住民一人あたり１，２６１千円となっている。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主な構成項目である普通建設事業費は、３３６，４５２千円となっており、類似団体と比べても高い水準にある。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今後においても、老朽化した施設等の更新が控えているが、施設の集約等を検討し、歳出の抑制に努める。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北海道平取町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5,036
4,960
743.09
6,407,924
6,349,280
55,070
3,352,543
7,703,636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1524</xdr:rowOff>
    </xdr:from>
    <xdr:to>
      <xdr:col>24</xdr:col>
      <xdr:colOff>62865</xdr:colOff>
      <xdr:row>38</xdr:row>
      <xdr:rowOff>153670</xdr:rowOff>
    </xdr:to>
    <xdr:cxnSp macro="">
      <xdr:nvCxnSpPr>
        <xdr:cNvPr id="56" name="直線コネクタ 55"/>
        <xdr:cNvCxnSpPr/>
      </xdr:nvCxnSpPr>
      <xdr:spPr>
        <a:xfrm flipV="1">
          <a:off x="4633595" y="5316474"/>
          <a:ext cx="1270" cy="135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157497</xdr:rowOff>
    </xdr:from>
    <xdr:ext cx="469744" cy="259045"/>
    <xdr:sp macro="" textlink="">
      <xdr:nvSpPr>
        <xdr:cNvPr id="57" name="議会費最小値テキスト"/>
        <xdr:cNvSpPr txBox="1"/>
      </xdr:nvSpPr>
      <xdr:spPr>
        <a:xfrm>
          <a:off x="4686300" y="667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153670</xdr:rowOff>
    </xdr:from>
    <xdr:to>
      <xdr:col>24</xdr:col>
      <xdr:colOff>152400</xdr:colOff>
      <xdr:row>38</xdr:row>
      <xdr:rowOff>153670</xdr:rowOff>
    </xdr:to>
    <xdr:cxnSp macro="">
      <xdr:nvCxnSpPr>
        <xdr:cNvPr id="58" name="直線コネクタ 57"/>
        <xdr:cNvCxnSpPr/>
      </xdr:nvCxnSpPr>
      <xdr:spPr>
        <a:xfrm>
          <a:off x="4546600" y="666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119651</xdr:rowOff>
    </xdr:from>
    <xdr:ext cx="534377" cy="259045"/>
    <xdr:sp macro="" textlink="">
      <xdr:nvSpPr>
        <xdr:cNvPr id="59" name="議会費最大値テキスト"/>
        <xdr:cNvSpPr txBox="1"/>
      </xdr:nvSpPr>
      <xdr:spPr>
        <a:xfrm>
          <a:off x="4686300" y="50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1524</xdr:rowOff>
    </xdr:from>
    <xdr:to>
      <xdr:col>24</xdr:col>
      <xdr:colOff>152400</xdr:colOff>
      <xdr:row>31</xdr:row>
      <xdr:rowOff>1524</xdr:rowOff>
    </xdr:to>
    <xdr:cxnSp macro="">
      <xdr:nvCxnSpPr>
        <xdr:cNvPr id="60" name="直線コネクタ 59"/>
        <xdr:cNvCxnSpPr/>
      </xdr:nvCxnSpPr>
      <xdr:spPr>
        <a:xfrm>
          <a:off x="4546600" y="531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137160</xdr:rowOff>
    </xdr:from>
    <xdr:to>
      <xdr:col>24</xdr:col>
      <xdr:colOff>63500</xdr:colOff>
      <xdr:row>33</xdr:row>
      <xdr:rowOff>162306</xdr:rowOff>
    </xdr:to>
    <xdr:cxnSp macro="">
      <xdr:nvCxnSpPr>
        <xdr:cNvPr id="61" name="直線コネクタ 60"/>
        <xdr:cNvCxnSpPr/>
      </xdr:nvCxnSpPr>
      <xdr:spPr>
        <a:xfrm flipV="1">
          <a:off x="3797300" y="5795010"/>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85615</xdr:rowOff>
    </xdr:from>
    <xdr:ext cx="534377" cy="259045"/>
    <xdr:sp macro="" textlink="">
      <xdr:nvSpPr>
        <xdr:cNvPr id="62" name="議会費平均値テキスト"/>
        <xdr:cNvSpPr txBox="1"/>
      </xdr:nvSpPr>
      <xdr:spPr>
        <a:xfrm>
          <a:off x="4686300" y="608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107188</xdr:rowOff>
    </xdr:from>
    <xdr:to>
      <xdr:col>24</xdr:col>
      <xdr:colOff>114300</xdr:colOff>
      <xdr:row>36</xdr:row>
      <xdr:rowOff>37338</xdr:rowOff>
    </xdr:to>
    <xdr:sp macro="" textlink="">
      <xdr:nvSpPr>
        <xdr:cNvPr id="63" name="フローチャート: 判断 62"/>
        <xdr:cNvSpPr/>
      </xdr:nvSpPr>
      <xdr:spPr>
        <a:xfrm>
          <a:off x="45847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162306</xdr:rowOff>
    </xdr:from>
    <xdr:to>
      <xdr:col>19</xdr:col>
      <xdr:colOff>177800</xdr:colOff>
      <xdr:row>34</xdr:row>
      <xdr:rowOff>40386</xdr:rowOff>
    </xdr:to>
    <xdr:cxnSp macro="">
      <xdr:nvCxnSpPr>
        <xdr:cNvPr id="64" name="直線コネクタ 63"/>
        <xdr:cNvCxnSpPr/>
      </xdr:nvCxnSpPr>
      <xdr:spPr>
        <a:xfrm flipV="1">
          <a:off x="2908300" y="5820156"/>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111506</xdr:rowOff>
    </xdr:from>
    <xdr:to>
      <xdr:col>20</xdr:col>
      <xdr:colOff>38100</xdr:colOff>
      <xdr:row>36</xdr:row>
      <xdr:rowOff>41656</xdr:rowOff>
    </xdr:to>
    <xdr:sp macro="" textlink="">
      <xdr:nvSpPr>
        <xdr:cNvPr id="65" name="フローチャート: 判断 64"/>
        <xdr:cNvSpPr/>
      </xdr:nvSpPr>
      <xdr:spPr>
        <a:xfrm>
          <a:off x="3746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32783</xdr:rowOff>
    </xdr:from>
    <xdr:ext cx="534377" cy="259045"/>
    <xdr:sp macro="" textlink="">
      <xdr:nvSpPr>
        <xdr:cNvPr id="66" name="テキスト ボックス 65"/>
        <xdr:cNvSpPr txBox="1"/>
      </xdr:nvSpPr>
      <xdr:spPr>
        <a:xfrm>
          <a:off x="3530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83566</xdr:rowOff>
    </xdr:from>
    <xdr:to>
      <xdr:col>15</xdr:col>
      <xdr:colOff>50800</xdr:colOff>
      <xdr:row>34</xdr:row>
      <xdr:rowOff>40386</xdr:rowOff>
    </xdr:to>
    <xdr:cxnSp macro="">
      <xdr:nvCxnSpPr>
        <xdr:cNvPr id="67" name="直線コネクタ 66"/>
        <xdr:cNvCxnSpPr/>
      </xdr:nvCxnSpPr>
      <xdr:spPr>
        <a:xfrm>
          <a:off x="2019300" y="5741416"/>
          <a:ext cx="889000" cy="12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140970</xdr:rowOff>
    </xdr:from>
    <xdr:to>
      <xdr:col>15</xdr:col>
      <xdr:colOff>101600</xdr:colOff>
      <xdr:row>36</xdr:row>
      <xdr:rowOff>71120</xdr:rowOff>
    </xdr:to>
    <xdr:sp macro="" textlink="">
      <xdr:nvSpPr>
        <xdr:cNvPr id="68" name="フローチャート: 判断 67"/>
        <xdr:cNvSpPr/>
      </xdr:nvSpPr>
      <xdr:spPr>
        <a:xfrm>
          <a:off x="2857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62247</xdr:rowOff>
    </xdr:from>
    <xdr:ext cx="534377" cy="259045"/>
    <xdr:sp macro="" textlink="">
      <xdr:nvSpPr>
        <xdr:cNvPr id="69" name="テキスト ボックス 68"/>
        <xdr:cNvSpPr txBox="1"/>
      </xdr:nvSpPr>
      <xdr:spPr>
        <a:xfrm>
          <a:off x="2641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83566</xdr:rowOff>
    </xdr:from>
    <xdr:to>
      <xdr:col>10</xdr:col>
      <xdr:colOff>114300</xdr:colOff>
      <xdr:row>34</xdr:row>
      <xdr:rowOff>25654</xdr:rowOff>
    </xdr:to>
    <xdr:cxnSp macro="">
      <xdr:nvCxnSpPr>
        <xdr:cNvPr id="70" name="直線コネクタ 69"/>
        <xdr:cNvCxnSpPr/>
      </xdr:nvCxnSpPr>
      <xdr:spPr>
        <a:xfrm flipV="1">
          <a:off x="1130300" y="5741416"/>
          <a:ext cx="889000" cy="11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56261</xdr:rowOff>
    </xdr:from>
    <xdr:to>
      <xdr:col>10</xdr:col>
      <xdr:colOff>165100</xdr:colOff>
      <xdr:row>35</xdr:row>
      <xdr:rowOff>157861</xdr:rowOff>
    </xdr:to>
    <xdr:sp macro="" textlink="">
      <xdr:nvSpPr>
        <xdr:cNvPr id="71" name="フローチャート: 判断 70"/>
        <xdr:cNvSpPr/>
      </xdr:nvSpPr>
      <xdr:spPr>
        <a:xfrm>
          <a:off x="1968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148988</xdr:rowOff>
    </xdr:from>
    <xdr:ext cx="534377" cy="259045"/>
    <xdr:sp macro="" textlink="">
      <xdr:nvSpPr>
        <xdr:cNvPr id="72" name="テキスト ボックス 71"/>
        <xdr:cNvSpPr txBox="1"/>
      </xdr:nvSpPr>
      <xdr:spPr>
        <a:xfrm>
          <a:off x="1752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44323</xdr:rowOff>
    </xdr:from>
    <xdr:to>
      <xdr:col>6</xdr:col>
      <xdr:colOff>38100</xdr:colOff>
      <xdr:row>35</xdr:row>
      <xdr:rowOff>145923</xdr:rowOff>
    </xdr:to>
    <xdr:sp macro="" textlink="">
      <xdr:nvSpPr>
        <xdr:cNvPr id="73" name="フローチャート: 判断 72"/>
        <xdr:cNvSpPr/>
      </xdr:nvSpPr>
      <xdr:spPr>
        <a:xfrm>
          <a:off x="1079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137050</xdr:rowOff>
    </xdr:from>
    <xdr:ext cx="534377" cy="259045"/>
    <xdr:sp macro="" textlink="">
      <xdr:nvSpPr>
        <xdr:cNvPr id="74" name="テキスト ボックス 73"/>
        <xdr:cNvSpPr txBox="1"/>
      </xdr:nvSpPr>
      <xdr:spPr>
        <a:xfrm>
          <a:off x="863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86360</xdr:rowOff>
    </xdr:from>
    <xdr:to>
      <xdr:col>24</xdr:col>
      <xdr:colOff>114300</xdr:colOff>
      <xdr:row>34</xdr:row>
      <xdr:rowOff>16510</xdr:rowOff>
    </xdr:to>
    <xdr:sp macro="" textlink="">
      <xdr:nvSpPr>
        <xdr:cNvPr id="80" name="楕円 79"/>
        <xdr:cNvSpPr/>
      </xdr:nvSpPr>
      <xdr:spPr>
        <a:xfrm>
          <a:off x="45847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109237</xdr:rowOff>
    </xdr:from>
    <xdr:ext cx="534377" cy="259045"/>
    <xdr:sp macro="" textlink="">
      <xdr:nvSpPr>
        <xdr:cNvPr id="81" name="議会費該当値テキスト"/>
        <xdr:cNvSpPr txBox="1"/>
      </xdr:nvSpPr>
      <xdr:spPr>
        <a:xfrm>
          <a:off x="4686300" y="559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111506</xdr:rowOff>
    </xdr:from>
    <xdr:to>
      <xdr:col>20</xdr:col>
      <xdr:colOff>38100</xdr:colOff>
      <xdr:row>34</xdr:row>
      <xdr:rowOff>41656</xdr:rowOff>
    </xdr:to>
    <xdr:sp macro="" textlink="">
      <xdr:nvSpPr>
        <xdr:cNvPr id="82" name="楕円 81"/>
        <xdr:cNvSpPr/>
      </xdr:nvSpPr>
      <xdr:spPr>
        <a:xfrm>
          <a:off x="3746500" y="576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58183</xdr:rowOff>
    </xdr:from>
    <xdr:ext cx="534377" cy="259045"/>
    <xdr:sp macro="" textlink="">
      <xdr:nvSpPr>
        <xdr:cNvPr id="83" name="テキスト ボックス 82"/>
        <xdr:cNvSpPr txBox="1"/>
      </xdr:nvSpPr>
      <xdr:spPr>
        <a:xfrm>
          <a:off x="3530111" y="554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161036</xdr:rowOff>
    </xdr:from>
    <xdr:to>
      <xdr:col>15</xdr:col>
      <xdr:colOff>101600</xdr:colOff>
      <xdr:row>34</xdr:row>
      <xdr:rowOff>91186</xdr:rowOff>
    </xdr:to>
    <xdr:sp macro="" textlink="">
      <xdr:nvSpPr>
        <xdr:cNvPr id="84" name="楕円 83"/>
        <xdr:cNvSpPr/>
      </xdr:nvSpPr>
      <xdr:spPr>
        <a:xfrm>
          <a:off x="2857500" y="581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107713</xdr:rowOff>
    </xdr:from>
    <xdr:ext cx="534377" cy="259045"/>
    <xdr:sp macro="" textlink="">
      <xdr:nvSpPr>
        <xdr:cNvPr id="85" name="テキスト ボックス 84"/>
        <xdr:cNvSpPr txBox="1"/>
      </xdr:nvSpPr>
      <xdr:spPr>
        <a:xfrm>
          <a:off x="2641111" y="559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32766</xdr:rowOff>
    </xdr:from>
    <xdr:to>
      <xdr:col>10</xdr:col>
      <xdr:colOff>165100</xdr:colOff>
      <xdr:row>33</xdr:row>
      <xdr:rowOff>134366</xdr:rowOff>
    </xdr:to>
    <xdr:sp macro="" textlink="">
      <xdr:nvSpPr>
        <xdr:cNvPr id="86" name="楕円 85"/>
        <xdr:cNvSpPr/>
      </xdr:nvSpPr>
      <xdr:spPr>
        <a:xfrm>
          <a:off x="1968500" y="569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150893</xdr:rowOff>
    </xdr:from>
    <xdr:ext cx="534377" cy="259045"/>
    <xdr:sp macro="" textlink="">
      <xdr:nvSpPr>
        <xdr:cNvPr id="87" name="テキスト ボックス 86"/>
        <xdr:cNvSpPr txBox="1"/>
      </xdr:nvSpPr>
      <xdr:spPr>
        <a:xfrm>
          <a:off x="1752111" y="546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146304</xdr:rowOff>
    </xdr:from>
    <xdr:to>
      <xdr:col>6</xdr:col>
      <xdr:colOff>38100</xdr:colOff>
      <xdr:row>34</xdr:row>
      <xdr:rowOff>76454</xdr:rowOff>
    </xdr:to>
    <xdr:sp macro="" textlink="">
      <xdr:nvSpPr>
        <xdr:cNvPr id="88" name="楕円 87"/>
        <xdr:cNvSpPr/>
      </xdr:nvSpPr>
      <xdr:spPr>
        <a:xfrm>
          <a:off x="1079500" y="580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92981</xdr:rowOff>
    </xdr:from>
    <xdr:ext cx="534377" cy="259045"/>
    <xdr:sp macro="" textlink="">
      <xdr:nvSpPr>
        <xdr:cNvPr id="89" name="テキスト ボックス 88"/>
        <xdr:cNvSpPr txBox="1"/>
      </xdr:nvSpPr>
      <xdr:spPr>
        <a:xfrm>
          <a:off x="863111" y="557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86201</xdr:rowOff>
    </xdr:from>
    <xdr:to>
      <xdr:col>24</xdr:col>
      <xdr:colOff>62865</xdr:colOff>
      <xdr:row>58</xdr:row>
      <xdr:rowOff>63664</xdr:rowOff>
    </xdr:to>
    <xdr:cxnSp macro="">
      <xdr:nvCxnSpPr>
        <xdr:cNvPr id="115" name="直線コネクタ 114"/>
        <xdr:cNvCxnSpPr/>
      </xdr:nvCxnSpPr>
      <xdr:spPr>
        <a:xfrm flipV="1">
          <a:off x="4633595" y="8487251"/>
          <a:ext cx="1270" cy="1520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67491</xdr:rowOff>
    </xdr:from>
    <xdr:ext cx="534377" cy="259045"/>
    <xdr:sp macro="" textlink="">
      <xdr:nvSpPr>
        <xdr:cNvPr id="116" name="総務費最小値テキスト"/>
        <xdr:cNvSpPr txBox="1"/>
      </xdr:nvSpPr>
      <xdr:spPr>
        <a:xfrm>
          <a:off x="4686300" y="1001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63664</xdr:rowOff>
    </xdr:from>
    <xdr:to>
      <xdr:col>24</xdr:col>
      <xdr:colOff>152400</xdr:colOff>
      <xdr:row>58</xdr:row>
      <xdr:rowOff>63664</xdr:rowOff>
    </xdr:to>
    <xdr:cxnSp macro="">
      <xdr:nvCxnSpPr>
        <xdr:cNvPr id="117" name="直線コネクタ 116"/>
        <xdr:cNvCxnSpPr/>
      </xdr:nvCxnSpPr>
      <xdr:spPr>
        <a:xfrm>
          <a:off x="4546600" y="10007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32878</xdr:rowOff>
    </xdr:from>
    <xdr:ext cx="599010" cy="259045"/>
    <xdr:sp macro="" textlink="">
      <xdr:nvSpPr>
        <xdr:cNvPr id="118" name="総務費最大値テキスト"/>
        <xdr:cNvSpPr txBox="1"/>
      </xdr:nvSpPr>
      <xdr:spPr>
        <a:xfrm>
          <a:off x="4686300" y="826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86201</xdr:rowOff>
    </xdr:from>
    <xdr:to>
      <xdr:col>24</xdr:col>
      <xdr:colOff>152400</xdr:colOff>
      <xdr:row>49</xdr:row>
      <xdr:rowOff>86201</xdr:rowOff>
    </xdr:to>
    <xdr:cxnSp macro="">
      <xdr:nvCxnSpPr>
        <xdr:cNvPr id="119" name="直線コネクタ 118"/>
        <xdr:cNvCxnSpPr/>
      </xdr:nvCxnSpPr>
      <xdr:spPr>
        <a:xfrm>
          <a:off x="4546600" y="848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145879</xdr:rowOff>
    </xdr:from>
    <xdr:to>
      <xdr:col>24</xdr:col>
      <xdr:colOff>63500</xdr:colOff>
      <xdr:row>55</xdr:row>
      <xdr:rowOff>168696</xdr:rowOff>
    </xdr:to>
    <xdr:cxnSp macro="">
      <xdr:nvCxnSpPr>
        <xdr:cNvPr id="120" name="直線コネクタ 119"/>
        <xdr:cNvCxnSpPr/>
      </xdr:nvCxnSpPr>
      <xdr:spPr>
        <a:xfrm flipV="1">
          <a:off x="3797300" y="9575629"/>
          <a:ext cx="838200" cy="2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122057</xdr:rowOff>
    </xdr:from>
    <xdr:ext cx="599010" cy="259045"/>
    <xdr:sp macro="" textlink="">
      <xdr:nvSpPr>
        <xdr:cNvPr id="121" name="総務費平均値テキスト"/>
        <xdr:cNvSpPr txBox="1"/>
      </xdr:nvSpPr>
      <xdr:spPr>
        <a:xfrm>
          <a:off x="4686300" y="9551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143630</xdr:rowOff>
    </xdr:from>
    <xdr:to>
      <xdr:col>24</xdr:col>
      <xdr:colOff>114300</xdr:colOff>
      <xdr:row>56</xdr:row>
      <xdr:rowOff>73780</xdr:rowOff>
    </xdr:to>
    <xdr:sp macro="" textlink="">
      <xdr:nvSpPr>
        <xdr:cNvPr id="122" name="フローチャート: 判断 121"/>
        <xdr:cNvSpPr/>
      </xdr:nvSpPr>
      <xdr:spPr>
        <a:xfrm>
          <a:off x="4584700" y="95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168696</xdr:rowOff>
    </xdr:from>
    <xdr:to>
      <xdr:col>19</xdr:col>
      <xdr:colOff>177800</xdr:colOff>
      <xdr:row>56</xdr:row>
      <xdr:rowOff>106752</xdr:rowOff>
    </xdr:to>
    <xdr:cxnSp macro="">
      <xdr:nvCxnSpPr>
        <xdr:cNvPr id="123" name="直線コネクタ 122"/>
        <xdr:cNvCxnSpPr/>
      </xdr:nvCxnSpPr>
      <xdr:spPr>
        <a:xfrm flipV="1">
          <a:off x="2908300" y="9598446"/>
          <a:ext cx="889000" cy="10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153588</xdr:rowOff>
    </xdr:from>
    <xdr:to>
      <xdr:col>20</xdr:col>
      <xdr:colOff>38100</xdr:colOff>
      <xdr:row>56</xdr:row>
      <xdr:rowOff>83738</xdr:rowOff>
    </xdr:to>
    <xdr:sp macro="" textlink="">
      <xdr:nvSpPr>
        <xdr:cNvPr id="124" name="フローチャート: 判断 123"/>
        <xdr:cNvSpPr/>
      </xdr:nvSpPr>
      <xdr:spPr>
        <a:xfrm>
          <a:off x="3746500" y="958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74865</xdr:rowOff>
    </xdr:from>
    <xdr:ext cx="599010" cy="259045"/>
    <xdr:sp macro="" textlink="">
      <xdr:nvSpPr>
        <xdr:cNvPr id="125" name="テキスト ボックス 124"/>
        <xdr:cNvSpPr txBox="1"/>
      </xdr:nvSpPr>
      <xdr:spPr>
        <a:xfrm>
          <a:off x="3497795" y="967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8918</xdr:rowOff>
    </xdr:from>
    <xdr:to>
      <xdr:col>15</xdr:col>
      <xdr:colOff>50800</xdr:colOff>
      <xdr:row>56</xdr:row>
      <xdr:rowOff>106752</xdr:rowOff>
    </xdr:to>
    <xdr:cxnSp macro="">
      <xdr:nvCxnSpPr>
        <xdr:cNvPr id="126" name="直線コネクタ 125"/>
        <xdr:cNvCxnSpPr/>
      </xdr:nvCxnSpPr>
      <xdr:spPr>
        <a:xfrm>
          <a:off x="2019300" y="9610118"/>
          <a:ext cx="889000" cy="9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2515</xdr:rowOff>
    </xdr:from>
    <xdr:to>
      <xdr:col>15</xdr:col>
      <xdr:colOff>101600</xdr:colOff>
      <xdr:row>56</xdr:row>
      <xdr:rowOff>104115</xdr:rowOff>
    </xdr:to>
    <xdr:sp macro="" textlink="">
      <xdr:nvSpPr>
        <xdr:cNvPr id="127" name="フローチャート: 判断 126"/>
        <xdr:cNvSpPr/>
      </xdr:nvSpPr>
      <xdr:spPr>
        <a:xfrm>
          <a:off x="28575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120642</xdr:rowOff>
    </xdr:from>
    <xdr:ext cx="599010" cy="259045"/>
    <xdr:sp macro="" textlink="">
      <xdr:nvSpPr>
        <xdr:cNvPr id="128" name="テキスト ボックス 127"/>
        <xdr:cNvSpPr txBox="1"/>
      </xdr:nvSpPr>
      <xdr:spPr>
        <a:xfrm>
          <a:off x="2608795" y="93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8918</xdr:rowOff>
    </xdr:from>
    <xdr:to>
      <xdr:col>10</xdr:col>
      <xdr:colOff>114300</xdr:colOff>
      <xdr:row>56</xdr:row>
      <xdr:rowOff>167965</xdr:rowOff>
    </xdr:to>
    <xdr:cxnSp macro="">
      <xdr:nvCxnSpPr>
        <xdr:cNvPr id="129" name="直線コネクタ 128"/>
        <xdr:cNvCxnSpPr/>
      </xdr:nvCxnSpPr>
      <xdr:spPr>
        <a:xfrm flipV="1">
          <a:off x="1130300" y="9610118"/>
          <a:ext cx="889000" cy="15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18269</xdr:rowOff>
    </xdr:from>
    <xdr:to>
      <xdr:col>10</xdr:col>
      <xdr:colOff>165100</xdr:colOff>
      <xdr:row>56</xdr:row>
      <xdr:rowOff>119869</xdr:rowOff>
    </xdr:to>
    <xdr:sp macro="" textlink="">
      <xdr:nvSpPr>
        <xdr:cNvPr id="130" name="フローチャート: 判断 129"/>
        <xdr:cNvSpPr/>
      </xdr:nvSpPr>
      <xdr:spPr>
        <a:xfrm>
          <a:off x="1968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110996</xdr:rowOff>
    </xdr:from>
    <xdr:ext cx="599010" cy="259045"/>
    <xdr:sp macro="" textlink="">
      <xdr:nvSpPr>
        <xdr:cNvPr id="131" name="テキスト ボックス 130"/>
        <xdr:cNvSpPr txBox="1"/>
      </xdr:nvSpPr>
      <xdr:spPr>
        <a:xfrm>
          <a:off x="1719795" y="971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62536</xdr:rowOff>
    </xdr:from>
    <xdr:to>
      <xdr:col>6</xdr:col>
      <xdr:colOff>38100</xdr:colOff>
      <xdr:row>56</xdr:row>
      <xdr:rowOff>164136</xdr:rowOff>
    </xdr:to>
    <xdr:sp macro="" textlink="">
      <xdr:nvSpPr>
        <xdr:cNvPr id="132" name="フローチャート: 判断 131"/>
        <xdr:cNvSpPr/>
      </xdr:nvSpPr>
      <xdr:spPr>
        <a:xfrm>
          <a:off x="1079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9213</xdr:rowOff>
    </xdr:from>
    <xdr:ext cx="599010" cy="259045"/>
    <xdr:sp macro="" textlink="">
      <xdr:nvSpPr>
        <xdr:cNvPr id="133" name="テキスト ボックス 132"/>
        <xdr:cNvSpPr txBox="1"/>
      </xdr:nvSpPr>
      <xdr:spPr>
        <a:xfrm>
          <a:off x="830795"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95079</xdr:rowOff>
    </xdr:from>
    <xdr:to>
      <xdr:col>24</xdr:col>
      <xdr:colOff>114300</xdr:colOff>
      <xdr:row>56</xdr:row>
      <xdr:rowOff>25229</xdr:rowOff>
    </xdr:to>
    <xdr:sp macro="" textlink="">
      <xdr:nvSpPr>
        <xdr:cNvPr id="139" name="楕円 138"/>
        <xdr:cNvSpPr/>
      </xdr:nvSpPr>
      <xdr:spPr>
        <a:xfrm>
          <a:off x="4584700" y="952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117956</xdr:rowOff>
    </xdr:from>
    <xdr:ext cx="599010" cy="259045"/>
    <xdr:sp macro="" textlink="">
      <xdr:nvSpPr>
        <xdr:cNvPr id="140" name="総務費該当値テキスト"/>
        <xdr:cNvSpPr txBox="1"/>
      </xdr:nvSpPr>
      <xdr:spPr>
        <a:xfrm>
          <a:off x="4686300" y="937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117896</xdr:rowOff>
    </xdr:from>
    <xdr:to>
      <xdr:col>20</xdr:col>
      <xdr:colOff>38100</xdr:colOff>
      <xdr:row>56</xdr:row>
      <xdr:rowOff>48046</xdr:rowOff>
    </xdr:to>
    <xdr:sp macro="" textlink="">
      <xdr:nvSpPr>
        <xdr:cNvPr id="141" name="楕円 140"/>
        <xdr:cNvSpPr/>
      </xdr:nvSpPr>
      <xdr:spPr>
        <a:xfrm>
          <a:off x="3746500" y="954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64573</xdr:rowOff>
    </xdr:from>
    <xdr:ext cx="599010" cy="259045"/>
    <xdr:sp macro="" textlink="">
      <xdr:nvSpPr>
        <xdr:cNvPr id="142" name="テキスト ボックス 141"/>
        <xdr:cNvSpPr txBox="1"/>
      </xdr:nvSpPr>
      <xdr:spPr>
        <a:xfrm>
          <a:off x="3497795" y="932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55952</xdr:rowOff>
    </xdr:from>
    <xdr:to>
      <xdr:col>15</xdr:col>
      <xdr:colOff>101600</xdr:colOff>
      <xdr:row>56</xdr:row>
      <xdr:rowOff>157552</xdr:rowOff>
    </xdr:to>
    <xdr:sp macro="" textlink="">
      <xdr:nvSpPr>
        <xdr:cNvPr id="143" name="楕円 142"/>
        <xdr:cNvSpPr/>
      </xdr:nvSpPr>
      <xdr:spPr>
        <a:xfrm>
          <a:off x="2857500" y="965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148679</xdr:rowOff>
    </xdr:from>
    <xdr:ext cx="599010" cy="259045"/>
    <xdr:sp macro="" textlink="">
      <xdr:nvSpPr>
        <xdr:cNvPr id="144" name="テキスト ボックス 143"/>
        <xdr:cNvSpPr txBox="1"/>
      </xdr:nvSpPr>
      <xdr:spPr>
        <a:xfrm>
          <a:off x="2608795" y="974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129568</xdr:rowOff>
    </xdr:from>
    <xdr:to>
      <xdr:col>10</xdr:col>
      <xdr:colOff>165100</xdr:colOff>
      <xdr:row>56</xdr:row>
      <xdr:rowOff>59718</xdr:rowOff>
    </xdr:to>
    <xdr:sp macro="" textlink="">
      <xdr:nvSpPr>
        <xdr:cNvPr id="145" name="楕円 144"/>
        <xdr:cNvSpPr/>
      </xdr:nvSpPr>
      <xdr:spPr>
        <a:xfrm>
          <a:off x="1968500" y="955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76245</xdr:rowOff>
    </xdr:from>
    <xdr:ext cx="599010" cy="259045"/>
    <xdr:sp macro="" textlink="">
      <xdr:nvSpPr>
        <xdr:cNvPr id="146" name="テキスト ボックス 145"/>
        <xdr:cNvSpPr txBox="1"/>
      </xdr:nvSpPr>
      <xdr:spPr>
        <a:xfrm>
          <a:off x="1719795" y="9334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117165</xdr:rowOff>
    </xdr:from>
    <xdr:to>
      <xdr:col>6</xdr:col>
      <xdr:colOff>38100</xdr:colOff>
      <xdr:row>57</xdr:row>
      <xdr:rowOff>47315</xdr:rowOff>
    </xdr:to>
    <xdr:sp macro="" textlink="">
      <xdr:nvSpPr>
        <xdr:cNvPr id="147" name="楕円 146"/>
        <xdr:cNvSpPr/>
      </xdr:nvSpPr>
      <xdr:spPr>
        <a:xfrm>
          <a:off x="1079500" y="971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38442</xdr:rowOff>
    </xdr:from>
    <xdr:ext cx="599010" cy="259045"/>
    <xdr:sp macro="" textlink="">
      <xdr:nvSpPr>
        <xdr:cNvPr id="148" name="テキスト ボックス 147"/>
        <xdr:cNvSpPr txBox="1"/>
      </xdr:nvSpPr>
      <xdr:spPr>
        <a:xfrm>
          <a:off x="830795" y="981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10513</xdr:rowOff>
    </xdr:from>
    <xdr:to>
      <xdr:col>24</xdr:col>
      <xdr:colOff>62865</xdr:colOff>
      <xdr:row>77</xdr:row>
      <xdr:rowOff>164331</xdr:rowOff>
    </xdr:to>
    <xdr:cxnSp macro="">
      <xdr:nvCxnSpPr>
        <xdr:cNvPr id="169" name="直線コネクタ 168"/>
        <xdr:cNvCxnSpPr/>
      </xdr:nvCxnSpPr>
      <xdr:spPr>
        <a:xfrm flipV="1">
          <a:off x="4633595" y="12183463"/>
          <a:ext cx="1270" cy="118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168158</xdr:rowOff>
    </xdr:from>
    <xdr:ext cx="599010" cy="259045"/>
    <xdr:sp macro="" textlink="">
      <xdr:nvSpPr>
        <xdr:cNvPr id="170" name="民生費最小値テキスト"/>
        <xdr:cNvSpPr txBox="1"/>
      </xdr:nvSpPr>
      <xdr:spPr>
        <a:xfrm>
          <a:off x="4686300" y="1336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164331</xdr:rowOff>
    </xdr:from>
    <xdr:to>
      <xdr:col>24</xdr:col>
      <xdr:colOff>152400</xdr:colOff>
      <xdr:row>77</xdr:row>
      <xdr:rowOff>164331</xdr:rowOff>
    </xdr:to>
    <xdr:cxnSp macro="">
      <xdr:nvCxnSpPr>
        <xdr:cNvPr id="171" name="直線コネクタ 170"/>
        <xdr:cNvCxnSpPr/>
      </xdr:nvCxnSpPr>
      <xdr:spPr>
        <a:xfrm>
          <a:off x="4546600" y="1336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128640</xdr:rowOff>
    </xdr:from>
    <xdr:ext cx="599010" cy="259045"/>
    <xdr:sp macro="" textlink="">
      <xdr:nvSpPr>
        <xdr:cNvPr id="172" name="民生費最大値テキスト"/>
        <xdr:cNvSpPr txBox="1"/>
      </xdr:nvSpPr>
      <xdr:spPr>
        <a:xfrm>
          <a:off x="4686300" y="1195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312,605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10513</xdr:rowOff>
    </xdr:from>
    <xdr:to>
      <xdr:col>24</xdr:col>
      <xdr:colOff>152400</xdr:colOff>
      <xdr:row>71</xdr:row>
      <xdr:rowOff>10513</xdr:rowOff>
    </xdr:to>
    <xdr:cxnSp macro="">
      <xdr:nvCxnSpPr>
        <xdr:cNvPr id="173" name="直線コネクタ 172"/>
        <xdr:cNvCxnSpPr/>
      </xdr:nvCxnSpPr>
      <xdr:spPr>
        <a:xfrm>
          <a:off x="4546600" y="1218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24851</xdr:rowOff>
    </xdr:from>
    <xdr:to>
      <xdr:col>24</xdr:col>
      <xdr:colOff>63500</xdr:colOff>
      <xdr:row>74</xdr:row>
      <xdr:rowOff>109342</xdr:rowOff>
    </xdr:to>
    <xdr:cxnSp macro="">
      <xdr:nvCxnSpPr>
        <xdr:cNvPr id="174" name="直線コネクタ 173"/>
        <xdr:cNvCxnSpPr/>
      </xdr:nvCxnSpPr>
      <xdr:spPr>
        <a:xfrm>
          <a:off x="3797300" y="12540701"/>
          <a:ext cx="838200" cy="25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140010</xdr:rowOff>
    </xdr:from>
    <xdr:ext cx="599010" cy="259045"/>
    <xdr:sp macro="" textlink="">
      <xdr:nvSpPr>
        <xdr:cNvPr id="175" name="民生費平均値テキスト"/>
        <xdr:cNvSpPr txBox="1"/>
      </xdr:nvSpPr>
      <xdr:spPr>
        <a:xfrm>
          <a:off x="4686300" y="12827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161583</xdr:rowOff>
    </xdr:from>
    <xdr:to>
      <xdr:col>24</xdr:col>
      <xdr:colOff>114300</xdr:colOff>
      <xdr:row>75</xdr:row>
      <xdr:rowOff>91733</xdr:rowOff>
    </xdr:to>
    <xdr:sp macro="" textlink="">
      <xdr:nvSpPr>
        <xdr:cNvPr id="176" name="フローチャート: 判断 175"/>
        <xdr:cNvSpPr/>
      </xdr:nvSpPr>
      <xdr:spPr>
        <a:xfrm>
          <a:off x="4584700" y="1284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24851</xdr:rowOff>
    </xdr:from>
    <xdr:to>
      <xdr:col>19</xdr:col>
      <xdr:colOff>177800</xdr:colOff>
      <xdr:row>73</xdr:row>
      <xdr:rowOff>143901</xdr:rowOff>
    </xdr:to>
    <xdr:cxnSp macro="">
      <xdr:nvCxnSpPr>
        <xdr:cNvPr id="177" name="直線コネクタ 176"/>
        <xdr:cNvCxnSpPr/>
      </xdr:nvCxnSpPr>
      <xdr:spPr>
        <a:xfrm flipV="1">
          <a:off x="2908300" y="12540701"/>
          <a:ext cx="889000" cy="1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139278</xdr:rowOff>
    </xdr:from>
    <xdr:to>
      <xdr:col>20</xdr:col>
      <xdr:colOff>38100</xdr:colOff>
      <xdr:row>75</xdr:row>
      <xdr:rowOff>69428</xdr:rowOff>
    </xdr:to>
    <xdr:sp macro="" textlink="">
      <xdr:nvSpPr>
        <xdr:cNvPr id="178" name="フローチャート: 判断 177"/>
        <xdr:cNvSpPr/>
      </xdr:nvSpPr>
      <xdr:spPr>
        <a:xfrm>
          <a:off x="3746500" y="128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60555</xdr:rowOff>
    </xdr:from>
    <xdr:ext cx="599010" cy="259045"/>
    <xdr:sp macro="" textlink="">
      <xdr:nvSpPr>
        <xdr:cNvPr id="179" name="テキスト ボックス 178"/>
        <xdr:cNvSpPr txBox="1"/>
      </xdr:nvSpPr>
      <xdr:spPr>
        <a:xfrm>
          <a:off x="3497795" y="12919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143901</xdr:rowOff>
    </xdr:from>
    <xdr:to>
      <xdr:col>15</xdr:col>
      <xdr:colOff>50800</xdr:colOff>
      <xdr:row>75</xdr:row>
      <xdr:rowOff>30915</xdr:rowOff>
    </xdr:to>
    <xdr:cxnSp macro="">
      <xdr:nvCxnSpPr>
        <xdr:cNvPr id="180" name="直線コネクタ 179"/>
        <xdr:cNvCxnSpPr/>
      </xdr:nvCxnSpPr>
      <xdr:spPr>
        <a:xfrm flipV="1">
          <a:off x="2019300" y="12659751"/>
          <a:ext cx="889000" cy="22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13753</xdr:rowOff>
    </xdr:from>
    <xdr:to>
      <xdr:col>15</xdr:col>
      <xdr:colOff>101600</xdr:colOff>
      <xdr:row>75</xdr:row>
      <xdr:rowOff>115353</xdr:rowOff>
    </xdr:to>
    <xdr:sp macro="" textlink="">
      <xdr:nvSpPr>
        <xdr:cNvPr id="181" name="フローチャート: 判断 180"/>
        <xdr:cNvSpPr/>
      </xdr:nvSpPr>
      <xdr:spPr>
        <a:xfrm>
          <a:off x="2857500" y="128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106480</xdr:rowOff>
    </xdr:from>
    <xdr:ext cx="599010" cy="259045"/>
    <xdr:sp macro="" textlink="">
      <xdr:nvSpPr>
        <xdr:cNvPr id="182" name="テキスト ボックス 181"/>
        <xdr:cNvSpPr txBox="1"/>
      </xdr:nvSpPr>
      <xdr:spPr>
        <a:xfrm>
          <a:off x="2608795" y="12965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43785</xdr:rowOff>
    </xdr:from>
    <xdr:to>
      <xdr:col>10</xdr:col>
      <xdr:colOff>114300</xdr:colOff>
      <xdr:row>75</xdr:row>
      <xdr:rowOff>30915</xdr:rowOff>
    </xdr:to>
    <xdr:cxnSp macro="">
      <xdr:nvCxnSpPr>
        <xdr:cNvPr id="183" name="直線コネクタ 182"/>
        <xdr:cNvCxnSpPr/>
      </xdr:nvCxnSpPr>
      <xdr:spPr>
        <a:xfrm>
          <a:off x="1130300" y="12216735"/>
          <a:ext cx="889000" cy="67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75407</xdr:rowOff>
    </xdr:from>
    <xdr:to>
      <xdr:col>10</xdr:col>
      <xdr:colOff>165100</xdr:colOff>
      <xdr:row>76</xdr:row>
      <xdr:rowOff>5556</xdr:rowOff>
    </xdr:to>
    <xdr:sp macro="" textlink="">
      <xdr:nvSpPr>
        <xdr:cNvPr id="184" name="フローチャート: 判断 183"/>
        <xdr:cNvSpPr/>
      </xdr:nvSpPr>
      <xdr:spPr>
        <a:xfrm>
          <a:off x="1968500" y="129341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168133</xdr:rowOff>
    </xdr:from>
    <xdr:ext cx="599010" cy="259045"/>
    <xdr:sp macro="" textlink="">
      <xdr:nvSpPr>
        <xdr:cNvPr id="185" name="テキスト ボックス 184"/>
        <xdr:cNvSpPr txBox="1"/>
      </xdr:nvSpPr>
      <xdr:spPr>
        <a:xfrm>
          <a:off x="1719795" y="13026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72710</xdr:rowOff>
    </xdr:from>
    <xdr:to>
      <xdr:col>6</xdr:col>
      <xdr:colOff>38100</xdr:colOff>
      <xdr:row>76</xdr:row>
      <xdr:rowOff>2859</xdr:rowOff>
    </xdr:to>
    <xdr:sp macro="" textlink="">
      <xdr:nvSpPr>
        <xdr:cNvPr id="186" name="フローチャート: 判断 185"/>
        <xdr:cNvSpPr/>
      </xdr:nvSpPr>
      <xdr:spPr>
        <a:xfrm>
          <a:off x="1079500" y="129314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165436</xdr:rowOff>
    </xdr:from>
    <xdr:ext cx="599010" cy="259045"/>
    <xdr:sp macro="" textlink="">
      <xdr:nvSpPr>
        <xdr:cNvPr id="187" name="テキスト ボックス 186"/>
        <xdr:cNvSpPr txBox="1"/>
      </xdr:nvSpPr>
      <xdr:spPr>
        <a:xfrm>
          <a:off x="830795" y="1302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58542</xdr:rowOff>
    </xdr:from>
    <xdr:to>
      <xdr:col>24</xdr:col>
      <xdr:colOff>114300</xdr:colOff>
      <xdr:row>74</xdr:row>
      <xdr:rowOff>160142</xdr:rowOff>
    </xdr:to>
    <xdr:sp macro="" textlink="">
      <xdr:nvSpPr>
        <xdr:cNvPr id="193" name="楕円 192"/>
        <xdr:cNvSpPr/>
      </xdr:nvSpPr>
      <xdr:spPr>
        <a:xfrm>
          <a:off x="4584700" y="1274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81419</xdr:rowOff>
    </xdr:from>
    <xdr:ext cx="599010" cy="259045"/>
    <xdr:sp macro="" textlink="">
      <xdr:nvSpPr>
        <xdr:cNvPr id="194" name="民生費該当値テキスト"/>
        <xdr:cNvSpPr txBox="1"/>
      </xdr:nvSpPr>
      <xdr:spPr>
        <a:xfrm>
          <a:off x="4686300" y="12597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145501</xdr:rowOff>
    </xdr:from>
    <xdr:to>
      <xdr:col>20</xdr:col>
      <xdr:colOff>38100</xdr:colOff>
      <xdr:row>73</xdr:row>
      <xdr:rowOff>75651</xdr:rowOff>
    </xdr:to>
    <xdr:sp macro="" textlink="">
      <xdr:nvSpPr>
        <xdr:cNvPr id="195" name="楕円 194"/>
        <xdr:cNvSpPr/>
      </xdr:nvSpPr>
      <xdr:spPr>
        <a:xfrm>
          <a:off x="3746500" y="1248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92178</xdr:rowOff>
    </xdr:from>
    <xdr:ext cx="599010" cy="259045"/>
    <xdr:sp macro="" textlink="">
      <xdr:nvSpPr>
        <xdr:cNvPr id="196" name="テキスト ボックス 195"/>
        <xdr:cNvSpPr txBox="1"/>
      </xdr:nvSpPr>
      <xdr:spPr>
        <a:xfrm>
          <a:off x="3497795" y="12265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93101</xdr:rowOff>
    </xdr:from>
    <xdr:to>
      <xdr:col>15</xdr:col>
      <xdr:colOff>101600</xdr:colOff>
      <xdr:row>74</xdr:row>
      <xdr:rowOff>23251</xdr:rowOff>
    </xdr:to>
    <xdr:sp macro="" textlink="">
      <xdr:nvSpPr>
        <xdr:cNvPr id="197" name="楕円 196"/>
        <xdr:cNvSpPr/>
      </xdr:nvSpPr>
      <xdr:spPr>
        <a:xfrm>
          <a:off x="2857500" y="1260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39778</xdr:rowOff>
    </xdr:from>
    <xdr:ext cx="599010" cy="259045"/>
    <xdr:sp macro="" textlink="">
      <xdr:nvSpPr>
        <xdr:cNvPr id="198" name="テキスト ボックス 197"/>
        <xdr:cNvSpPr txBox="1"/>
      </xdr:nvSpPr>
      <xdr:spPr>
        <a:xfrm>
          <a:off x="2608795" y="12384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151565</xdr:rowOff>
    </xdr:from>
    <xdr:to>
      <xdr:col>10</xdr:col>
      <xdr:colOff>165100</xdr:colOff>
      <xdr:row>75</xdr:row>
      <xdr:rowOff>81715</xdr:rowOff>
    </xdr:to>
    <xdr:sp macro="" textlink="">
      <xdr:nvSpPr>
        <xdr:cNvPr id="199" name="楕円 198"/>
        <xdr:cNvSpPr/>
      </xdr:nvSpPr>
      <xdr:spPr>
        <a:xfrm>
          <a:off x="1968500" y="128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98242</xdr:rowOff>
    </xdr:from>
    <xdr:ext cx="599010" cy="259045"/>
    <xdr:sp macro="" textlink="">
      <xdr:nvSpPr>
        <xdr:cNvPr id="200" name="テキスト ボックス 199"/>
        <xdr:cNvSpPr txBox="1"/>
      </xdr:nvSpPr>
      <xdr:spPr>
        <a:xfrm>
          <a:off x="1719795" y="12614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164435</xdr:rowOff>
    </xdr:from>
    <xdr:to>
      <xdr:col>6</xdr:col>
      <xdr:colOff>38100</xdr:colOff>
      <xdr:row>71</xdr:row>
      <xdr:rowOff>94585</xdr:rowOff>
    </xdr:to>
    <xdr:sp macro="" textlink="">
      <xdr:nvSpPr>
        <xdr:cNvPr id="201" name="楕円 200"/>
        <xdr:cNvSpPr/>
      </xdr:nvSpPr>
      <xdr:spPr>
        <a:xfrm>
          <a:off x="1079500" y="1216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69</xdr:row>
      <xdr:rowOff>111112</xdr:rowOff>
    </xdr:from>
    <xdr:ext cx="599010" cy="259045"/>
    <xdr:sp macro="" textlink="">
      <xdr:nvSpPr>
        <xdr:cNvPr id="202" name="テキスト ボックス 201"/>
        <xdr:cNvSpPr txBox="1"/>
      </xdr:nvSpPr>
      <xdr:spPr>
        <a:xfrm>
          <a:off x="830795" y="1194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37401</xdr:rowOff>
    </xdr:from>
    <xdr:to>
      <xdr:col>24</xdr:col>
      <xdr:colOff>62865</xdr:colOff>
      <xdr:row>98</xdr:row>
      <xdr:rowOff>40176</xdr:rowOff>
    </xdr:to>
    <xdr:cxnSp macro="">
      <xdr:nvCxnSpPr>
        <xdr:cNvPr id="226" name="直線コネクタ 225"/>
        <xdr:cNvCxnSpPr/>
      </xdr:nvCxnSpPr>
      <xdr:spPr>
        <a:xfrm flipV="1">
          <a:off x="4633595" y="15467901"/>
          <a:ext cx="1270" cy="1374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44003</xdr:rowOff>
    </xdr:from>
    <xdr:ext cx="534377" cy="259045"/>
    <xdr:sp macro="" textlink="">
      <xdr:nvSpPr>
        <xdr:cNvPr id="227" name="衛生費最小値テキスト"/>
        <xdr:cNvSpPr txBox="1"/>
      </xdr:nvSpPr>
      <xdr:spPr>
        <a:xfrm>
          <a:off x="4686300" y="1684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40176</xdr:rowOff>
    </xdr:from>
    <xdr:to>
      <xdr:col>24</xdr:col>
      <xdr:colOff>152400</xdr:colOff>
      <xdr:row>98</xdr:row>
      <xdr:rowOff>40176</xdr:rowOff>
    </xdr:to>
    <xdr:cxnSp macro="">
      <xdr:nvCxnSpPr>
        <xdr:cNvPr id="228" name="直線コネクタ 227"/>
        <xdr:cNvCxnSpPr/>
      </xdr:nvCxnSpPr>
      <xdr:spPr>
        <a:xfrm>
          <a:off x="4546600" y="1684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155528</xdr:rowOff>
    </xdr:from>
    <xdr:ext cx="599010" cy="259045"/>
    <xdr:sp macro="" textlink="">
      <xdr:nvSpPr>
        <xdr:cNvPr id="229" name="衛生費最大値テキスト"/>
        <xdr:cNvSpPr txBox="1"/>
      </xdr:nvSpPr>
      <xdr:spPr>
        <a:xfrm>
          <a:off x="4686300" y="152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37401</xdr:rowOff>
    </xdr:from>
    <xdr:to>
      <xdr:col>24</xdr:col>
      <xdr:colOff>152400</xdr:colOff>
      <xdr:row>90</xdr:row>
      <xdr:rowOff>37401</xdr:rowOff>
    </xdr:to>
    <xdr:cxnSp macro="">
      <xdr:nvCxnSpPr>
        <xdr:cNvPr id="230" name="直線コネクタ 229"/>
        <xdr:cNvCxnSpPr/>
      </xdr:nvCxnSpPr>
      <xdr:spPr>
        <a:xfrm>
          <a:off x="4546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166736</xdr:rowOff>
    </xdr:from>
    <xdr:to>
      <xdr:col>24</xdr:col>
      <xdr:colOff>63500</xdr:colOff>
      <xdr:row>92</xdr:row>
      <xdr:rowOff>19137</xdr:rowOff>
    </xdr:to>
    <xdr:cxnSp macro="">
      <xdr:nvCxnSpPr>
        <xdr:cNvPr id="231" name="直線コネクタ 230"/>
        <xdr:cNvCxnSpPr/>
      </xdr:nvCxnSpPr>
      <xdr:spPr>
        <a:xfrm flipV="1">
          <a:off x="3797300" y="15768686"/>
          <a:ext cx="838200" cy="2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25950</xdr:rowOff>
    </xdr:from>
    <xdr:ext cx="534377" cy="259045"/>
    <xdr:sp macro="" textlink="">
      <xdr:nvSpPr>
        <xdr:cNvPr id="232" name="衛生費平均値テキスト"/>
        <xdr:cNvSpPr txBox="1"/>
      </xdr:nvSpPr>
      <xdr:spPr>
        <a:xfrm>
          <a:off x="4686300" y="16313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47523</xdr:rowOff>
    </xdr:from>
    <xdr:to>
      <xdr:col>24</xdr:col>
      <xdr:colOff>114300</xdr:colOff>
      <xdr:row>95</xdr:row>
      <xdr:rowOff>149123</xdr:rowOff>
    </xdr:to>
    <xdr:sp macro="" textlink="">
      <xdr:nvSpPr>
        <xdr:cNvPr id="233" name="フローチャート: 判断 232"/>
        <xdr:cNvSpPr/>
      </xdr:nvSpPr>
      <xdr:spPr>
        <a:xfrm>
          <a:off x="4584700" y="1633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19137</xdr:rowOff>
    </xdr:from>
    <xdr:to>
      <xdr:col>19</xdr:col>
      <xdr:colOff>177800</xdr:colOff>
      <xdr:row>93</xdr:row>
      <xdr:rowOff>18549</xdr:rowOff>
    </xdr:to>
    <xdr:cxnSp macro="">
      <xdr:nvCxnSpPr>
        <xdr:cNvPr id="234" name="直線コネクタ 233"/>
        <xdr:cNvCxnSpPr/>
      </xdr:nvCxnSpPr>
      <xdr:spPr>
        <a:xfrm flipV="1">
          <a:off x="2908300" y="15792537"/>
          <a:ext cx="889000" cy="17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5" name="フローチャート: 判断 234"/>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116437</xdr:rowOff>
    </xdr:from>
    <xdr:ext cx="534377" cy="259045"/>
    <xdr:sp macro="" textlink="">
      <xdr:nvSpPr>
        <xdr:cNvPr id="236" name="テキスト ボックス 235"/>
        <xdr:cNvSpPr txBox="1"/>
      </xdr:nvSpPr>
      <xdr:spPr>
        <a:xfrm>
          <a:off x="3530111" y="1640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158651</xdr:rowOff>
    </xdr:from>
    <xdr:to>
      <xdr:col>15</xdr:col>
      <xdr:colOff>50800</xdr:colOff>
      <xdr:row>93</xdr:row>
      <xdr:rowOff>18549</xdr:rowOff>
    </xdr:to>
    <xdr:cxnSp macro="">
      <xdr:nvCxnSpPr>
        <xdr:cNvPr id="237" name="直線コネクタ 236"/>
        <xdr:cNvCxnSpPr/>
      </xdr:nvCxnSpPr>
      <xdr:spPr>
        <a:xfrm>
          <a:off x="2019300" y="15932051"/>
          <a:ext cx="889000" cy="3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58679</xdr:rowOff>
    </xdr:from>
    <xdr:to>
      <xdr:col>15</xdr:col>
      <xdr:colOff>101600</xdr:colOff>
      <xdr:row>95</xdr:row>
      <xdr:rowOff>160279</xdr:rowOff>
    </xdr:to>
    <xdr:sp macro="" textlink="">
      <xdr:nvSpPr>
        <xdr:cNvPr id="238" name="フローチャート: 判断 237"/>
        <xdr:cNvSpPr/>
      </xdr:nvSpPr>
      <xdr:spPr>
        <a:xfrm>
          <a:off x="28575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151406</xdr:rowOff>
    </xdr:from>
    <xdr:ext cx="534377" cy="259045"/>
    <xdr:sp macro="" textlink="">
      <xdr:nvSpPr>
        <xdr:cNvPr id="239" name="テキスト ボックス 238"/>
        <xdr:cNvSpPr txBox="1"/>
      </xdr:nvSpPr>
      <xdr:spPr>
        <a:xfrm>
          <a:off x="2641111" y="1643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155451</xdr:rowOff>
    </xdr:from>
    <xdr:to>
      <xdr:col>10</xdr:col>
      <xdr:colOff>114300</xdr:colOff>
      <xdr:row>92</xdr:row>
      <xdr:rowOff>158651</xdr:rowOff>
    </xdr:to>
    <xdr:cxnSp macro="">
      <xdr:nvCxnSpPr>
        <xdr:cNvPr id="240" name="直線コネクタ 239"/>
        <xdr:cNvCxnSpPr/>
      </xdr:nvCxnSpPr>
      <xdr:spPr>
        <a:xfrm>
          <a:off x="1130300" y="15928851"/>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82919</xdr:rowOff>
    </xdr:from>
    <xdr:to>
      <xdr:col>10</xdr:col>
      <xdr:colOff>165100</xdr:colOff>
      <xdr:row>96</xdr:row>
      <xdr:rowOff>13069</xdr:rowOff>
    </xdr:to>
    <xdr:sp macro="" textlink="">
      <xdr:nvSpPr>
        <xdr:cNvPr id="241" name="フローチャート: 判断 240"/>
        <xdr:cNvSpPr/>
      </xdr:nvSpPr>
      <xdr:spPr>
        <a:xfrm>
          <a:off x="1968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4196</xdr:rowOff>
    </xdr:from>
    <xdr:ext cx="534377" cy="259045"/>
    <xdr:sp macro="" textlink="">
      <xdr:nvSpPr>
        <xdr:cNvPr id="242" name="テキスト ボックス 241"/>
        <xdr:cNvSpPr txBox="1"/>
      </xdr:nvSpPr>
      <xdr:spPr>
        <a:xfrm>
          <a:off x="1752111" y="1646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58519</xdr:rowOff>
    </xdr:from>
    <xdr:to>
      <xdr:col>6</xdr:col>
      <xdr:colOff>38100</xdr:colOff>
      <xdr:row>95</xdr:row>
      <xdr:rowOff>160119</xdr:rowOff>
    </xdr:to>
    <xdr:sp macro="" textlink="">
      <xdr:nvSpPr>
        <xdr:cNvPr id="243" name="フローチャート: 判断 242"/>
        <xdr:cNvSpPr/>
      </xdr:nvSpPr>
      <xdr:spPr>
        <a:xfrm>
          <a:off x="1079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151246</xdr:rowOff>
    </xdr:from>
    <xdr:ext cx="534377" cy="259045"/>
    <xdr:sp macro="" textlink="">
      <xdr:nvSpPr>
        <xdr:cNvPr id="244" name="テキスト ボックス 243"/>
        <xdr:cNvSpPr txBox="1"/>
      </xdr:nvSpPr>
      <xdr:spPr>
        <a:xfrm>
          <a:off x="863111" y="1643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115936</xdr:rowOff>
    </xdr:from>
    <xdr:to>
      <xdr:col>24</xdr:col>
      <xdr:colOff>114300</xdr:colOff>
      <xdr:row>92</xdr:row>
      <xdr:rowOff>46086</xdr:rowOff>
    </xdr:to>
    <xdr:sp macro="" textlink="">
      <xdr:nvSpPr>
        <xdr:cNvPr id="250" name="楕円 249"/>
        <xdr:cNvSpPr/>
      </xdr:nvSpPr>
      <xdr:spPr>
        <a:xfrm>
          <a:off x="4584700" y="1571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138813</xdr:rowOff>
    </xdr:from>
    <xdr:ext cx="599010" cy="259045"/>
    <xdr:sp macro="" textlink="">
      <xdr:nvSpPr>
        <xdr:cNvPr id="251" name="衛生費該当値テキスト"/>
        <xdr:cNvSpPr txBox="1"/>
      </xdr:nvSpPr>
      <xdr:spPr>
        <a:xfrm>
          <a:off x="4686300" y="1556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139787</xdr:rowOff>
    </xdr:from>
    <xdr:to>
      <xdr:col>20</xdr:col>
      <xdr:colOff>38100</xdr:colOff>
      <xdr:row>92</xdr:row>
      <xdr:rowOff>69937</xdr:rowOff>
    </xdr:to>
    <xdr:sp macro="" textlink="">
      <xdr:nvSpPr>
        <xdr:cNvPr id="252" name="楕円 251"/>
        <xdr:cNvSpPr/>
      </xdr:nvSpPr>
      <xdr:spPr>
        <a:xfrm>
          <a:off x="3746500" y="157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86464</xdr:rowOff>
    </xdr:from>
    <xdr:ext cx="599010" cy="259045"/>
    <xdr:sp macro="" textlink="">
      <xdr:nvSpPr>
        <xdr:cNvPr id="253" name="テキスト ボックス 252"/>
        <xdr:cNvSpPr txBox="1"/>
      </xdr:nvSpPr>
      <xdr:spPr>
        <a:xfrm>
          <a:off x="3497795" y="15516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139199</xdr:rowOff>
    </xdr:from>
    <xdr:to>
      <xdr:col>15</xdr:col>
      <xdr:colOff>101600</xdr:colOff>
      <xdr:row>93</xdr:row>
      <xdr:rowOff>69349</xdr:rowOff>
    </xdr:to>
    <xdr:sp macro="" textlink="">
      <xdr:nvSpPr>
        <xdr:cNvPr id="254" name="楕円 253"/>
        <xdr:cNvSpPr/>
      </xdr:nvSpPr>
      <xdr:spPr>
        <a:xfrm>
          <a:off x="2857500" y="1591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85876</xdr:rowOff>
    </xdr:from>
    <xdr:ext cx="599010" cy="259045"/>
    <xdr:sp macro="" textlink="">
      <xdr:nvSpPr>
        <xdr:cNvPr id="255" name="テキスト ボックス 254"/>
        <xdr:cNvSpPr txBox="1"/>
      </xdr:nvSpPr>
      <xdr:spPr>
        <a:xfrm>
          <a:off x="2608795" y="1568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107851</xdr:rowOff>
    </xdr:from>
    <xdr:to>
      <xdr:col>10</xdr:col>
      <xdr:colOff>165100</xdr:colOff>
      <xdr:row>93</xdr:row>
      <xdr:rowOff>38001</xdr:rowOff>
    </xdr:to>
    <xdr:sp macro="" textlink="">
      <xdr:nvSpPr>
        <xdr:cNvPr id="256" name="楕円 255"/>
        <xdr:cNvSpPr/>
      </xdr:nvSpPr>
      <xdr:spPr>
        <a:xfrm>
          <a:off x="1968500" y="1588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54528</xdr:rowOff>
    </xdr:from>
    <xdr:ext cx="599010" cy="259045"/>
    <xdr:sp macro="" textlink="">
      <xdr:nvSpPr>
        <xdr:cNvPr id="257" name="テキスト ボックス 256"/>
        <xdr:cNvSpPr txBox="1"/>
      </xdr:nvSpPr>
      <xdr:spPr>
        <a:xfrm>
          <a:off x="1719795" y="1565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104651</xdr:rowOff>
    </xdr:from>
    <xdr:to>
      <xdr:col>6</xdr:col>
      <xdr:colOff>38100</xdr:colOff>
      <xdr:row>93</xdr:row>
      <xdr:rowOff>34801</xdr:rowOff>
    </xdr:to>
    <xdr:sp macro="" textlink="">
      <xdr:nvSpPr>
        <xdr:cNvPr id="258" name="楕円 257"/>
        <xdr:cNvSpPr/>
      </xdr:nvSpPr>
      <xdr:spPr>
        <a:xfrm>
          <a:off x="1079500" y="1587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51328</xdr:rowOff>
    </xdr:from>
    <xdr:ext cx="599010" cy="259045"/>
    <xdr:sp macro="" textlink="">
      <xdr:nvSpPr>
        <xdr:cNvPr id="259" name="テキスト ボックス 258"/>
        <xdr:cNvSpPr txBox="1"/>
      </xdr:nvSpPr>
      <xdr:spPr>
        <a:xfrm>
          <a:off x="830795" y="15653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149073</xdr:rowOff>
    </xdr:from>
    <xdr:to>
      <xdr:col>54</xdr:col>
      <xdr:colOff>189865</xdr:colOff>
      <xdr:row>38</xdr:row>
      <xdr:rowOff>139700</xdr:rowOff>
    </xdr:to>
    <xdr:cxnSp macro="">
      <xdr:nvCxnSpPr>
        <xdr:cNvPr id="281" name="直線コネクタ 280"/>
        <xdr:cNvCxnSpPr/>
      </xdr:nvCxnSpPr>
      <xdr:spPr>
        <a:xfrm flipV="1">
          <a:off x="10475595" y="5292573"/>
          <a:ext cx="1270" cy="136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95750</xdr:rowOff>
    </xdr:from>
    <xdr:ext cx="469744" cy="259045"/>
    <xdr:sp macro="" textlink="">
      <xdr:nvSpPr>
        <xdr:cNvPr id="284" name="労働費最大値テキスト"/>
        <xdr:cNvSpPr txBox="1"/>
      </xdr:nvSpPr>
      <xdr:spPr>
        <a:xfrm>
          <a:off x="10528300" y="50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149073</xdr:rowOff>
    </xdr:from>
    <xdr:to>
      <xdr:col>55</xdr:col>
      <xdr:colOff>88900</xdr:colOff>
      <xdr:row>30</xdr:row>
      <xdr:rowOff>149073</xdr:rowOff>
    </xdr:to>
    <xdr:cxnSp macro="">
      <xdr:nvCxnSpPr>
        <xdr:cNvPr id="285" name="直線コネクタ 284"/>
        <xdr:cNvCxnSpPr/>
      </xdr:nvCxnSpPr>
      <xdr:spPr>
        <a:xfrm>
          <a:off x="10388600" y="529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82321</xdr:rowOff>
    </xdr:from>
    <xdr:to>
      <xdr:col>55</xdr:col>
      <xdr:colOff>0</xdr:colOff>
      <xdr:row>34</xdr:row>
      <xdr:rowOff>96266</xdr:rowOff>
    </xdr:to>
    <xdr:cxnSp macro="">
      <xdr:nvCxnSpPr>
        <xdr:cNvPr id="286" name="直線コネクタ 285"/>
        <xdr:cNvCxnSpPr/>
      </xdr:nvCxnSpPr>
      <xdr:spPr>
        <a:xfrm flipV="1">
          <a:off x="9639300" y="5911621"/>
          <a:ext cx="8382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119219</xdr:rowOff>
    </xdr:from>
    <xdr:ext cx="378565" cy="259045"/>
    <xdr:sp macro="" textlink="">
      <xdr:nvSpPr>
        <xdr:cNvPr id="287" name="労働費平均値テキスト"/>
        <xdr:cNvSpPr txBox="1"/>
      </xdr:nvSpPr>
      <xdr:spPr>
        <a:xfrm>
          <a:off x="10528300" y="64628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140792</xdr:rowOff>
    </xdr:from>
    <xdr:to>
      <xdr:col>55</xdr:col>
      <xdr:colOff>50800</xdr:colOff>
      <xdr:row>38</xdr:row>
      <xdr:rowOff>70942</xdr:rowOff>
    </xdr:to>
    <xdr:sp macro="" textlink="">
      <xdr:nvSpPr>
        <xdr:cNvPr id="288" name="フローチャート: 判断 287"/>
        <xdr:cNvSpPr/>
      </xdr:nvSpPr>
      <xdr:spPr>
        <a:xfrm>
          <a:off x="10426700" y="648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96266</xdr:rowOff>
    </xdr:from>
    <xdr:to>
      <xdr:col>50</xdr:col>
      <xdr:colOff>114300</xdr:colOff>
      <xdr:row>34</xdr:row>
      <xdr:rowOff>114097</xdr:rowOff>
    </xdr:to>
    <xdr:cxnSp macro="">
      <xdr:nvCxnSpPr>
        <xdr:cNvPr id="289" name="直線コネクタ 288"/>
        <xdr:cNvCxnSpPr/>
      </xdr:nvCxnSpPr>
      <xdr:spPr>
        <a:xfrm flipV="1">
          <a:off x="8750300" y="5925566"/>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128219</xdr:rowOff>
    </xdr:from>
    <xdr:to>
      <xdr:col>50</xdr:col>
      <xdr:colOff>165100</xdr:colOff>
      <xdr:row>38</xdr:row>
      <xdr:rowOff>58369</xdr:rowOff>
    </xdr:to>
    <xdr:sp macro="" textlink="">
      <xdr:nvSpPr>
        <xdr:cNvPr id="290" name="フローチャート: 判断 289"/>
        <xdr:cNvSpPr/>
      </xdr:nvSpPr>
      <xdr:spPr>
        <a:xfrm>
          <a:off x="9588500" y="64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49496</xdr:rowOff>
    </xdr:from>
    <xdr:ext cx="378565" cy="259045"/>
    <xdr:sp macro="" textlink="">
      <xdr:nvSpPr>
        <xdr:cNvPr id="291" name="テキスト ボックス 290"/>
        <xdr:cNvSpPr txBox="1"/>
      </xdr:nvSpPr>
      <xdr:spPr>
        <a:xfrm>
          <a:off x="9450017" y="6564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114097</xdr:rowOff>
    </xdr:from>
    <xdr:to>
      <xdr:col>45</xdr:col>
      <xdr:colOff>177800</xdr:colOff>
      <xdr:row>34</xdr:row>
      <xdr:rowOff>116154</xdr:rowOff>
    </xdr:to>
    <xdr:cxnSp macro="">
      <xdr:nvCxnSpPr>
        <xdr:cNvPr id="292" name="直線コネクタ 291"/>
        <xdr:cNvCxnSpPr/>
      </xdr:nvCxnSpPr>
      <xdr:spPr>
        <a:xfrm flipV="1">
          <a:off x="7861300" y="5943397"/>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150394</xdr:rowOff>
    </xdr:from>
    <xdr:to>
      <xdr:col>46</xdr:col>
      <xdr:colOff>38100</xdr:colOff>
      <xdr:row>38</xdr:row>
      <xdr:rowOff>80544</xdr:rowOff>
    </xdr:to>
    <xdr:sp macro="" textlink="">
      <xdr:nvSpPr>
        <xdr:cNvPr id="293" name="フローチャート: 判断 292"/>
        <xdr:cNvSpPr/>
      </xdr:nvSpPr>
      <xdr:spPr>
        <a:xfrm>
          <a:off x="8699500" y="64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71670</xdr:rowOff>
    </xdr:from>
    <xdr:ext cx="378565" cy="259045"/>
    <xdr:sp macro="" textlink="">
      <xdr:nvSpPr>
        <xdr:cNvPr id="294" name="テキスト ボックス 293"/>
        <xdr:cNvSpPr txBox="1"/>
      </xdr:nvSpPr>
      <xdr:spPr>
        <a:xfrm>
          <a:off x="8561017" y="6586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116154</xdr:rowOff>
    </xdr:from>
    <xdr:to>
      <xdr:col>41</xdr:col>
      <xdr:colOff>50800</xdr:colOff>
      <xdr:row>34</xdr:row>
      <xdr:rowOff>133985</xdr:rowOff>
    </xdr:to>
    <xdr:cxnSp macro="">
      <xdr:nvCxnSpPr>
        <xdr:cNvPr id="295" name="直線コネクタ 294"/>
        <xdr:cNvCxnSpPr/>
      </xdr:nvCxnSpPr>
      <xdr:spPr>
        <a:xfrm flipV="1">
          <a:off x="6972300" y="5945454"/>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164109</xdr:rowOff>
    </xdr:from>
    <xdr:to>
      <xdr:col>41</xdr:col>
      <xdr:colOff>101600</xdr:colOff>
      <xdr:row>37</xdr:row>
      <xdr:rowOff>94259</xdr:rowOff>
    </xdr:to>
    <xdr:sp macro="" textlink="">
      <xdr:nvSpPr>
        <xdr:cNvPr id="296" name="フローチャート: 判断 295"/>
        <xdr:cNvSpPr/>
      </xdr:nvSpPr>
      <xdr:spPr>
        <a:xfrm>
          <a:off x="7810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85386</xdr:rowOff>
    </xdr:from>
    <xdr:ext cx="469744" cy="259045"/>
    <xdr:sp macro="" textlink="">
      <xdr:nvSpPr>
        <xdr:cNvPr id="297" name="テキスト ボックス 296"/>
        <xdr:cNvSpPr txBox="1"/>
      </xdr:nvSpPr>
      <xdr:spPr>
        <a:xfrm>
          <a:off x="7626428" y="642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7975</xdr:rowOff>
    </xdr:from>
    <xdr:to>
      <xdr:col>36</xdr:col>
      <xdr:colOff>165100</xdr:colOff>
      <xdr:row>37</xdr:row>
      <xdr:rowOff>109575</xdr:rowOff>
    </xdr:to>
    <xdr:sp macro="" textlink="">
      <xdr:nvSpPr>
        <xdr:cNvPr id="298" name="フローチャート: 判断 297"/>
        <xdr:cNvSpPr/>
      </xdr:nvSpPr>
      <xdr:spPr>
        <a:xfrm>
          <a:off x="6921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100702</xdr:rowOff>
    </xdr:from>
    <xdr:ext cx="469744" cy="259045"/>
    <xdr:sp macro="" textlink="">
      <xdr:nvSpPr>
        <xdr:cNvPr id="299" name="テキスト ボックス 298"/>
        <xdr:cNvSpPr txBox="1"/>
      </xdr:nvSpPr>
      <xdr:spPr>
        <a:xfrm>
          <a:off x="6737428" y="644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31521</xdr:rowOff>
    </xdr:from>
    <xdr:to>
      <xdr:col>55</xdr:col>
      <xdr:colOff>50800</xdr:colOff>
      <xdr:row>34</xdr:row>
      <xdr:rowOff>133121</xdr:rowOff>
    </xdr:to>
    <xdr:sp macro="" textlink="">
      <xdr:nvSpPr>
        <xdr:cNvPr id="305" name="楕円 304"/>
        <xdr:cNvSpPr/>
      </xdr:nvSpPr>
      <xdr:spPr>
        <a:xfrm>
          <a:off x="10426700" y="586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54398</xdr:rowOff>
    </xdr:from>
    <xdr:ext cx="469744" cy="259045"/>
    <xdr:sp macro="" textlink="">
      <xdr:nvSpPr>
        <xdr:cNvPr id="306" name="労働費該当値テキスト"/>
        <xdr:cNvSpPr txBox="1"/>
      </xdr:nvSpPr>
      <xdr:spPr>
        <a:xfrm>
          <a:off x="10528300" y="571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45466</xdr:rowOff>
    </xdr:from>
    <xdr:to>
      <xdr:col>50</xdr:col>
      <xdr:colOff>165100</xdr:colOff>
      <xdr:row>34</xdr:row>
      <xdr:rowOff>147066</xdr:rowOff>
    </xdr:to>
    <xdr:sp macro="" textlink="">
      <xdr:nvSpPr>
        <xdr:cNvPr id="307" name="楕円 306"/>
        <xdr:cNvSpPr/>
      </xdr:nvSpPr>
      <xdr:spPr>
        <a:xfrm>
          <a:off x="9588500" y="587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163593</xdr:rowOff>
    </xdr:from>
    <xdr:ext cx="469744" cy="259045"/>
    <xdr:sp macro="" textlink="">
      <xdr:nvSpPr>
        <xdr:cNvPr id="308" name="テキスト ボックス 307"/>
        <xdr:cNvSpPr txBox="1"/>
      </xdr:nvSpPr>
      <xdr:spPr>
        <a:xfrm>
          <a:off x="9404428" y="564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63297</xdr:rowOff>
    </xdr:from>
    <xdr:to>
      <xdr:col>46</xdr:col>
      <xdr:colOff>38100</xdr:colOff>
      <xdr:row>34</xdr:row>
      <xdr:rowOff>164897</xdr:rowOff>
    </xdr:to>
    <xdr:sp macro="" textlink="">
      <xdr:nvSpPr>
        <xdr:cNvPr id="309" name="楕円 308"/>
        <xdr:cNvSpPr/>
      </xdr:nvSpPr>
      <xdr:spPr>
        <a:xfrm>
          <a:off x="8699500" y="589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9974</xdr:rowOff>
    </xdr:from>
    <xdr:ext cx="469744" cy="259045"/>
    <xdr:sp macro="" textlink="">
      <xdr:nvSpPr>
        <xdr:cNvPr id="310" name="テキスト ボックス 309"/>
        <xdr:cNvSpPr txBox="1"/>
      </xdr:nvSpPr>
      <xdr:spPr>
        <a:xfrm>
          <a:off x="8515428" y="566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65354</xdr:rowOff>
    </xdr:from>
    <xdr:to>
      <xdr:col>41</xdr:col>
      <xdr:colOff>101600</xdr:colOff>
      <xdr:row>34</xdr:row>
      <xdr:rowOff>166954</xdr:rowOff>
    </xdr:to>
    <xdr:sp macro="" textlink="">
      <xdr:nvSpPr>
        <xdr:cNvPr id="311" name="楕円 310"/>
        <xdr:cNvSpPr/>
      </xdr:nvSpPr>
      <xdr:spPr>
        <a:xfrm>
          <a:off x="7810500" y="589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12031</xdr:rowOff>
    </xdr:from>
    <xdr:ext cx="469744" cy="259045"/>
    <xdr:sp macro="" textlink="">
      <xdr:nvSpPr>
        <xdr:cNvPr id="312" name="テキスト ボックス 311"/>
        <xdr:cNvSpPr txBox="1"/>
      </xdr:nvSpPr>
      <xdr:spPr>
        <a:xfrm>
          <a:off x="7626428" y="566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83185</xdr:rowOff>
    </xdr:from>
    <xdr:to>
      <xdr:col>36</xdr:col>
      <xdr:colOff>165100</xdr:colOff>
      <xdr:row>35</xdr:row>
      <xdr:rowOff>13335</xdr:rowOff>
    </xdr:to>
    <xdr:sp macro="" textlink="">
      <xdr:nvSpPr>
        <xdr:cNvPr id="313" name="楕円 312"/>
        <xdr:cNvSpPr/>
      </xdr:nvSpPr>
      <xdr:spPr>
        <a:xfrm>
          <a:off x="6921500" y="59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29862</xdr:rowOff>
    </xdr:from>
    <xdr:ext cx="469744" cy="259045"/>
    <xdr:sp macro="" textlink="">
      <xdr:nvSpPr>
        <xdr:cNvPr id="314" name="テキスト ボックス 313"/>
        <xdr:cNvSpPr txBox="1"/>
      </xdr:nvSpPr>
      <xdr:spPr>
        <a:xfrm>
          <a:off x="6737428" y="568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135501</xdr:rowOff>
    </xdr:from>
    <xdr:to>
      <xdr:col>54</xdr:col>
      <xdr:colOff>189865</xdr:colOff>
      <xdr:row>58</xdr:row>
      <xdr:rowOff>150387</xdr:rowOff>
    </xdr:to>
    <xdr:cxnSp macro="">
      <xdr:nvCxnSpPr>
        <xdr:cNvPr id="338" name="直線コネクタ 337"/>
        <xdr:cNvCxnSpPr/>
      </xdr:nvCxnSpPr>
      <xdr:spPr>
        <a:xfrm flipV="1">
          <a:off x="10475595" y="8536551"/>
          <a:ext cx="1270" cy="1557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154214</xdr:rowOff>
    </xdr:from>
    <xdr:ext cx="534377" cy="259045"/>
    <xdr:sp macro="" textlink="">
      <xdr:nvSpPr>
        <xdr:cNvPr id="339" name="農林水産業費最小値テキスト"/>
        <xdr:cNvSpPr txBox="1"/>
      </xdr:nvSpPr>
      <xdr:spPr>
        <a:xfrm>
          <a:off x="10528300" y="1009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150387</xdr:rowOff>
    </xdr:from>
    <xdr:to>
      <xdr:col>55</xdr:col>
      <xdr:colOff>88900</xdr:colOff>
      <xdr:row>58</xdr:row>
      <xdr:rowOff>150387</xdr:rowOff>
    </xdr:to>
    <xdr:cxnSp macro="">
      <xdr:nvCxnSpPr>
        <xdr:cNvPr id="340" name="直線コネクタ 339"/>
        <xdr:cNvCxnSpPr/>
      </xdr:nvCxnSpPr>
      <xdr:spPr>
        <a:xfrm>
          <a:off x="10388600" y="1009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82178</xdr:rowOff>
    </xdr:from>
    <xdr:ext cx="599010" cy="259045"/>
    <xdr:sp macro="" textlink="">
      <xdr:nvSpPr>
        <xdr:cNvPr id="341" name="農林水産業費最大値テキスト"/>
        <xdr:cNvSpPr txBox="1"/>
      </xdr:nvSpPr>
      <xdr:spPr>
        <a:xfrm>
          <a:off x="10528300" y="831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135501</xdr:rowOff>
    </xdr:from>
    <xdr:to>
      <xdr:col>55</xdr:col>
      <xdr:colOff>88900</xdr:colOff>
      <xdr:row>49</xdr:row>
      <xdr:rowOff>135501</xdr:rowOff>
    </xdr:to>
    <xdr:cxnSp macro="">
      <xdr:nvCxnSpPr>
        <xdr:cNvPr id="342" name="直線コネクタ 341"/>
        <xdr:cNvCxnSpPr/>
      </xdr:nvCxnSpPr>
      <xdr:spPr>
        <a:xfrm>
          <a:off x="10388600" y="85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127786</xdr:rowOff>
    </xdr:from>
    <xdr:to>
      <xdr:col>55</xdr:col>
      <xdr:colOff>0</xdr:colOff>
      <xdr:row>56</xdr:row>
      <xdr:rowOff>35474</xdr:rowOff>
    </xdr:to>
    <xdr:cxnSp macro="">
      <xdr:nvCxnSpPr>
        <xdr:cNvPr id="343" name="直線コネクタ 342"/>
        <xdr:cNvCxnSpPr/>
      </xdr:nvCxnSpPr>
      <xdr:spPr>
        <a:xfrm>
          <a:off x="9639300" y="9386086"/>
          <a:ext cx="838200" cy="25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107343</xdr:rowOff>
    </xdr:from>
    <xdr:ext cx="534377" cy="259045"/>
    <xdr:sp macro="" textlink="">
      <xdr:nvSpPr>
        <xdr:cNvPr id="344" name="農林水産業費平均値テキスト"/>
        <xdr:cNvSpPr txBox="1"/>
      </xdr:nvSpPr>
      <xdr:spPr>
        <a:xfrm>
          <a:off x="10528300" y="9708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128916</xdr:rowOff>
    </xdr:from>
    <xdr:to>
      <xdr:col>55</xdr:col>
      <xdr:colOff>50800</xdr:colOff>
      <xdr:row>57</xdr:row>
      <xdr:rowOff>59066</xdr:rowOff>
    </xdr:to>
    <xdr:sp macro="" textlink="">
      <xdr:nvSpPr>
        <xdr:cNvPr id="345" name="フローチャート: 判断 344"/>
        <xdr:cNvSpPr/>
      </xdr:nvSpPr>
      <xdr:spPr>
        <a:xfrm>
          <a:off x="104267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127786</xdr:rowOff>
    </xdr:from>
    <xdr:to>
      <xdr:col>50</xdr:col>
      <xdr:colOff>114300</xdr:colOff>
      <xdr:row>56</xdr:row>
      <xdr:rowOff>158945</xdr:rowOff>
    </xdr:to>
    <xdr:cxnSp macro="">
      <xdr:nvCxnSpPr>
        <xdr:cNvPr id="346" name="直線コネクタ 345"/>
        <xdr:cNvCxnSpPr/>
      </xdr:nvCxnSpPr>
      <xdr:spPr>
        <a:xfrm flipV="1">
          <a:off x="8750300" y="9386086"/>
          <a:ext cx="889000" cy="37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44038</xdr:rowOff>
    </xdr:from>
    <xdr:to>
      <xdr:col>50</xdr:col>
      <xdr:colOff>165100</xdr:colOff>
      <xdr:row>56</xdr:row>
      <xdr:rowOff>145638</xdr:rowOff>
    </xdr:to>
    <xdr:sp macro="" textlink="">
      <xdr:nvSpPr>
        <xdr:cNvPr id="347" name="フローチャート: 判断 346"/>
        <xdr:cNvSpPr/>
      </xdr:nvSpPr>
      <xdr:spPr>
        <a:xfrm>
          <a:off x="9588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136765</xdr:rowOff>
    </xdr:from>
    <xdr:ext cx="599010" cy="259045"/>
    <xdr:sp macro="" textlink="">
      <xdr:nvSpPr>
        <xdr:cNvPr id="348" name="テキスト ボックス 347"/>
        <xdr:cNvSpPr txBox="1"/>
      </xdr:nvSpPr>
      <xdr:spPr>
        <a:xfrm>
          <a:off x="9339795" y="973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158945</xdr:rowOff>
    </xdr:from>
    <xdr:to>
      <xdr:col>45</xdr:col>
      <xdr:colOff>177800</xdr:colOff>
      <xdr:row>57</xdr:row>
      <xdr:rowOff>41524</xdr:rowOff>
    </xdr:to>
    <xdr:cxnSp macro="">
      <xdr:nvCxnSpPr>
        <xdr:cNvPr id="349" name="直線コネクタ 348"/>
        <xdr:cNvCxnSpPr/>
      </xdr:nvCxnSpPr>
      <xdr:spPr>
        <a:xfrm flipV="1">
          <a:off x="7861300" y="9760145"/>
          <a:ext cx="889000" cy="5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133572</xdr:rowOff>
    </xdr:from>
    <xdr:to>
      <xdr:col>46</xdr:col>
      <xdr:colOff>38100</xdr:colOff>
      <xdr:row>57</xdr:row>
      <xdr:rowOff>63722</xdr:rowOff>
    </xdr:to>
    <xdr:sp macro="" textlink="">
      <xdr:nvSpPr>
        <xdr:cNvPr id="350" name="フローチャート: 判断 349"/>
        <xdr:cNvSpPr/>
      </xdr:nvSpPr>
      <xdr:spPr>
        <a:xfrm>
          <a:off x="8699500" y="973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54849</xdr:rowOff>
    </xdr:from>
    <xdr:ext cx="534377" cy="259045"/>
    <xdr:sp macro="" textlink="">
      <xdr:nvSpPr>
        <xdr:cNvPr id="351" name="テキスト ボックス 350"/>
        <xdr:cNvSpPr txBox="1"/>
      </xdr:nvSpPr>
      <xdr:spPr>
        <a:xfrm>
          <a:off x="8483111" y="982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159428</xdr:rowOff>
    </xdr:from>
    <xdr:to>
      <xdr:col>41</xdr:col>
      <xdr:colOff>50800</xdr:colOff>
      <xdr:row>57</xdr:row>
      <xdr:rowOff>41524</xdr:rowOff>
    </xdr:to>
    <xdr:cxnSp macro="">
      <xdr:nvCxnSpPr>
        <xdr:cNvPr id="352" name="直線コネクタ 351"/>
        <xdr:cNvCxnSpPr/>
      </xdr:nvCxnSpPr>
      <xdr:spPr>
        <a:xfrm>
          <a:off x="6972300" y="9760628"/>
          <a:ext cx="889000" cy="5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170945</xdr:rowOff>
    </xdr:from>
    <xdr:to>
      <xdr:col>41</xdr:col>
      <xdr:colOff>101600</xdr:colOff>
      <xdr:row>57</xdr:row>
      <xdr:rowOff>101095</xdr:rowOff>
    </xdr:to>
    <xdr:sp macro="" textlink="">
      <xdr:nvSpPr>
        <xdr:cNvPr id="353" name="フローチャート: 判断 352"/>
        <xdr:cNvSpPr/>
      </xdr:nvSpPr>
      <xdr:spPr>
        <a:xfrm>
          <a:off x="78105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92222</xdr:rowOff>
    </xdr:from>
    <xdr:ext cx="534377" cy="259045"/>
    <xdr:sp macro="" textlink="">
      <xdr:nvSpPr>
        <xdr:cNvPr id="354" name="テキスト ボックス 353"/>
        <xdr:cNvSpPr txBox="1"/>
      </xdr:nvSpPr>
      <xdr:spPr>
        <a:xfrm>
          <a:off x="7594111" y="986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163698</xdr:rowOff>
    </xdr:from>
    <xdr:to>
      <xdr:col>36</xdr:col>
      <xdr:colOff>165100</xdr:colOff>
      <xdr:row>57</xdr:row>
      <xdr:rowOff>93848</xdr:rowOff>
    </xdr:to>
    <xdr:sp macro="" textlink="">
      <xdr:nvSpPr>
        <xdr:cNvPr id="355" name="フローチャート: 判断 354"/>
        <xdr:cNvSpPr/>
      </xdr:nvSpPr>
      <xdr:spPr>
        <a:xfrm>
          <a:off x="6921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84975</xdr:rowOff>
    </xdr:from>
    <xdr:ext cx="534377" cy="259045"/>
    <xdr:sp macro="" textlink="">
      <xdr:nvSpPr>
        <xdr:cNvPr id="356" name="テキスト ボックス 355"/>
        <xdr:cNvSpPr txBox="1"/>
      </xdr:nvSpPr>
      <xdr:spPr>
        <a:xfrm>
          <a:off x="6705111" y="985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156124</xdr:rowOff>
    </xdr:from>
    <xdr:to>
      <xdr:col>55</xdr:col>
      <xdr:colOff>50800</xdr:colOff>
      <xdr:row>56</xdr:row>
      <xdr:rowOff>86274</xdr:rowOff>
    </xdr:to>
    <xdr:sp macro="" textlink="">
      <xdr:nvSpPr>
        <xdr:cNvPr id="362" name="楕円 361"/>
        <xdr:cNvSpPr/>
      </xdr:nvSpPr>
      <xdr:spPr>
        <a:xfrm>
          <a:off x="10426700" y="95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7551</xdr:rowOff>
    </xdr:from>
    <xdr:ext cx="599010" cy="259045"/>
    <xdr:sp macro="" textlink="">
      <xdr:nvSpPr>
        <xdr:cNvPr id="363" name="農林水産業費該当値テキスト"/>
        <xdr:cNvSpPr txBox="1"/>
      </xdr:nvSpPr>
      <xdr:spPr>
        <a:xfrm>
          <a:off x="10528300" y="9437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76986</xdr:rowOff>
    </xdr:from>
    <xdr:to>
      <xdr:col>50</xdr:col>
      <xdr:colOff>165100</xdr:colOff>
      <xdr:row>55</xdr:row>
      <xdr:rowOff>7136</xdr:rowOff>
    </xdr:to>
    <xdr:sp macro="" textlink="">
      <xdr:nvSpPr>
        <xdr:cNvPr id="364" name="楕円 363"/>
        <xdr:cNvSpPr/>
      </xdr:nvSpPr>
      <xdr:spPr>
        <a:xfrm>
          <a:off x="9588500" y="933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23663</xdr:rowOff>
    </xdr:from>
    <xdr:ext cx="599010" cy="259045"/>
    <xdr:sp macro="" textlink="">
      <xdr:nvSpPr>
        <xdr:cNvPr id="365" name="テキスト ボックス 364"/>
        <xdr:cNvSpPr txBox="1"/>
      </xdr:nvSpPr>
      <xdr:spPr>
        <a:xfrm>
          <a:off x="9339795" y="9110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108145</xdr:rowOff>
    </xdr:from>
    <xdr:to>
      <xdr:col>46</xdr:col>
      <xdr:colOff>38100</xdr:colOff>
      <xdr:row>57</xdr:row>
      <xdr:rowOff>38295</xdr:rowOff>
    </xdr:to>
    <xdr:sp macro="" textlink="">
      <xdr:nvSpPr>
        <xdr:cNvPr id="366" name="楕円 365"/>
        <xdr:cNvSpPr/>
      </xdr:nvSpPr>
      <xdr:spPr>
        <a:xfrm>
          <a:off x="8699500" y="970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54822</xdr:rowOff>
    </xdr:from>
    <xdr:ext cx="599010" cy="259045"/>
    <xdr:sp macro="" textlink="">
      <xdr:nvSpPr>
        <xdr:cNvPr id="367" name="テキスト ボックス 366"/>
        <xdr:cNvSpPr txBox="1"/>
      </xdr:nvSpPr>
      <xdr:spPr>
        <a:xfrm>
          <a:off x="8450795" y="9484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162174</xdr:rowOff>
    </xdr:from>
    <xdr:to>
      <xdr:col>41</xdr:col>
      <xdr:colOff>101600</xdr:colOff>
      <xdr:row>57</xdr:row>
      <xdr:rowOff>92324</xdr:rowOff>
    </xdr:to>
    <xdr:sp macro="" textlink="">
      <xdr:nvSpPr>
        <xdr:cNvPr id="368" name="楕円 367"/>
        <xdr:cNvSpPr/>
      </xdr:nvSpPr>
      <xdr:spPr>
        <a:xfrm>
          <a:off x="7810500" y="976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108851</xdr:rowOff>
    </xdr:from>
    <xdr:ext cx="534377" cy="259045"/>
    <xdr:sp macro="" textlink="">
      <xdr:nvSpPr>
        <xdr:cNvPr id="369" name="テキスト ボックス 368"/>
        <xdr:cNvSpPr txBox="1"/>
      </xdr:nvSpPr>
      <xdr:spPr>
        <a:xfrm>
          <a:off x="7594111" y="953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108628</xdr:rowOff>
    </xdr:from>
    <xdr:to>
      <xdr:col>36</xdr:col>
      <xdr:colOff>165100</xdr:colOff>
      <xdr:row>57</xdr:row>
      <xdr:rowOff>38778</xdr:rowOff>
    </xdr:to>
    <xdr:sp macro="" textlink="">
      <xdr:nvSpPr>
        <xdr:cNvPr id="370" name="楕円 369"/>
        <xdr:cNvSpPr/>
      </xdr:nvSpPr>
      <xdr:spPr>
        <a:xfrm>
          <a:off x="6921500" y="970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55305</xdr:rowOff>
    </xdr:from>
    <xdr:ext cx="599010" cy="259045"/>
    <xdr:sp macro="" textlink="">
      <xdr:nvSpPr>
        <xdr:cNvPr id="371" name="テキスト ボックス 370"/>
        <xdr:cNvSpPr txBox="1"/>
      </xdr:nvSpPr>
      <xdr:spPr>
        <a:xfrm>
          <a:off x="6672795" y="9485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76784</xdr:rowOff>
    </xdr:from>
    <xdr:to>
      <xdr:col>54</xdr:col>
      <xdr:colOff>189865</xdr:colOff>
      <xdr:row>79</xdr:row>
      <xdr:rowOff>35255</xdr:rowOff>
    </xdr:to>
    <xdr:cxnSp macro="">
      <xdr:nvCxnSpPr>
        <xdr:cNvPr id="395" name="直線コネクタ 394"/>
        <xdr:cNvCxnSpPr/>
      </xdr:nvCxnSpPr>
      <xdr:spPr>
        <a:xfrm flipV="1">
          <a:off x="10475595" y="12249734"/>
          <a:ext cx="1270" cy="13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39082</xdr:rowOff>
    </xdr:from>
    <xdr:ext cx="378565" cy="259045"/>
    <xdr:sp macro="" textlink="">
      <xdr:nvSpPr>
        <xdr:cNvPr id="396" name="商工費最小値テキスト"/>
        <xdr:cNvSpPr txBox="1"/>
      </xdr:nvSpPr>
      <xdr:spPr>
        <a:xfrm>
          <a:off x="10528300" y="1358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35255</xdr:rowOff>
    </xdr:from>
    <xdr:to>
      <xdr:col>55</xdr:col>
      <xdr:colOff>88900</xdr:colOff>
      <xdr:row>79</xdr:row>
      <xdr:rowOff>35255</xdr:rowOff>
    </xdr:to>
    <xdr:cxnSp macro="">
      <xdr:nvCxnSpPr>
        <xdr:cNvPr id="397" name="直線コネクタ 396"/>
        <xdr:cNvCxnSpPr/>
      </xdr:nvCxnSpPr>
      <xdr:spPr>
        <a:xfrm>
          <a:off x="10388600" y="1357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23461</xdr:rowOff>
    </xdr:from>
    <xdr:ext cx="599010" cy="259045"/>
    <xdr:sp macro="" textlink="">
      <xdr:nvSpPr>
        <xdr:cNvPr id="398" name="商工費最大値テキスト"/>
        <xdr:cNvSpPr txBox="1"/>
      </xdr:nvSpPr>
      <xdr:spPr>
        <a:xfrm>
          <a:off x="10528300" y="1202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76784</xdr:rowOff>
    </xdr:from>
    <xdr:to>
      <xdr:col>55</xdr:col>
      <xdr:colOff>88900</xdr:colOff>
      <xdr:row>71</xdr:row>
      <xdr:rowOff>76784</xdr:rowOff>
    </xdr:to>
    <xdr:cxnSp macro="">
      <xdr:nvCxnSpPr>
        <xdr:cNvPr id="399" name="直線コネクタ 398"/>
        <xdr:cNvCxnSpPr/>
      </xdr:nvCxnSpPr>
      <xdr:spPr>
        <a:xfrm>
          <a:off x="10388600" y="1224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18555</xdr:rowOff>
    </xdr:from>
    <xdr:to>
      <xdr:col>55</xdr:col>
      <xdr:colOff>0</xdr:colOff>
      <xdr:row>76</xdr:row>
      <xdr:rowOff>151930</xdr:rowOff>
    </xdr:to>
    <xdr:cxnSp macro="">
      <xdr:nvCxnSpPr>
        <xdr:cNvPr id="400" name="直線コネクタ 399"/>
        <xdr:cNvCxnSpPr/>
      </xdr:nvCxnSpPr>
      <xdr:spPr>
        <a:xfrm flipV="1">
          <a:off x="9639300" y="13048755"/>
          <a:ext cx="838200" cy="1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135487</xdr:rowOff>
    </xdr:from>
    <xdr:ext cx="534377" cy="259045"/>
    <xdr:sp macro="" textlink="">
      <xdr:nvSpPr>
        <xdr:cNvPr id="401" name="商工費平均値テキスト"/>
        <xdr:cNvSpPr txBox="1"/>
      </xdr:nvSpPr>
      <xdr:spPr>
        <a:xfrm>
          <a:off x="10528300" y="1316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157060</xdr:rowOff>
    </xdr:from>
    <xdr:to>
      <xdr:col>55</xdr:col>
      <xdr:colOff>50800</xdr:colOff>
      <xdr:row>77</xdr:row>
      <xdr:rowOff>87210</xdr:rowOff>
    </xdr:to>
    <xdr:sp macro="" textlink="">
      <xdr:nvSpPr>
        <xdr:cNvPr id="402" name="フローチャート: 判断 401"/>
        <xdr:cNvSpPr/>
      </xdr:nvSpPr>
      <xdr:spPr>
        <a:xfrm>
          <a:off x="10426700" y="131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151930</xdr:rowOff>
    </xdr:from>
    <xdr:to>
      <xdr:col>50</xdr:col>
      <xdr:colOff>114300</xdr:colOff>
      <xdr:row>77</xdr:row>
      <xdr:rowOff>97574</xdr:rowOff>
    </xdr:to>
    <xdr:cxnSp macro="">
      <xdr:nvCxnSpPr>
        <xdr:cNvPr id="403" name="直線コネクタ 402"/>
        <xdr:cNvCxnSpPr/>
      </xdr:nvCxnSpPr>
      <xdr:spPr>
        <a:xfrm flipV="1">
          <a:off x="8750300" y="13182130"/>
          <a:ext cx="889000" cy="11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157238</xdr:rowOff>
    </xdr:from>
    <xdr:to>
      <xdr:col>50</xdr:col>
      <xdr:colOff>165100</xdr:colOff>
      <xdr:row>77</xdr:row>
      <xdr:rowOff>87388</xdr:rowOff>
    </xdr:to>
    <xdr:sp macro="" textlink="">
      <xdr:nvSpPr>
        <xdr:cNvPr id="404" name="フローチャート: 判断 403"/>
        <xdr:cNvSpPr/>
      </xdr:nvSpPr>
      <xdr:spPr>
        <a:xfrm>
          <a:off x="9588500" y="131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78515</xdr:rowOff>
    </xdr:from>
    <xdr:ext cx="534377" cy="259045"/>
    <xdr:sp macro="" textlink="">
      <xdr:nvSpPr>
        <xdr:cNvPr id="405" name="テキスト ボックス 404"/>
        <xdr:cNvSpPr txBox="1"/>
      </xdr:nvSpPr>
      <xdr:spPr>
        <a:xfrm>
          <a:off x="9372111" y="132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97574</xdr:rowOff>
    </xdr:from>
    <xdr:to>
      <xdr:col>45</xdr:col>
      <xdr:colOff>177800</xdr:colOff>
      <xdr:row>77</xdr:row>
      <xdr:rowOff>157874</xdr:rowOff>
    </xdr:to>
    <xdr:cxnSp macro="">
      <xdr:nvCxnSpPr>
        <xdr:cNvPr id="406" name="直線コネクタ 405"/>
        <xdr:cNvCxnSpPr/>
      </xdr:nvCxnSpPr>
      <xdr:spPr>
        <a:xfrm flipV="1">
          <a:off x="7861300" y="13299224"/>
          <a:ext cx="889000" cy="6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149746</xdr:rowOff>
    </xdr:from>
    <xdr:to>
      <xdr:col>46</xdr:col>
      <xdr:colOff>38100</xdr:colOff>
      <xdr:row>77</xdr:row>
      <xdr:rowOff>79896</xdr:rowOff>
    </xdr:to>
    <xdr:sp macro="" textlink="">
      <xdr:nvSpPr>
        <xdr:cNvPr id="407" name="フローチャート: 判断 406"/>
        <xdr:cNvSpPr/>
      </xdr:nvSpPr>
      <xdr:spPr>
        <a:xfrm>
          <a:off x="8699500" y="131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96423</xdr:rowOff>
    </xdr:from>
    <xdr:ext cx="534377" cy="259045"/>
    <xdr:sp macro="" textlink="">
      <xdr:nvSpPr>
        <xdr:cNvPr id="408" name="テキスト ボックス 407"/>
        <xdr:cNvSpPr txBox="1"/>
      </xdr:nvSpPr>
      <xdr:spPr>
        <a:xfrm>
          <a:off x="8483111" y="1295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157874</xdr:rowOff>
    </xdr:from>
    <xdr:to>
      <xdr:col>41</xdr:col>
      <xdr:colOff>50800</xdr:colOff>
      <xdr:row>77</xdr:row>
      <xdr:rowOff>159499</xdr:rowOff>
    </xdr:to>
    <xdr:cxnSp macro="">
      <xdr:nvCxnSpPr>
        <xdr:cNvPr id="409" name="直線コネクタ 408"/>
        <xdr:cNvCxnSpPr/>
      </xdr:nvCxnSpPr>
      <xdr:spPr>
        <a:xfrm flipV="1">
          <a:off x="6972300" y="13359524"/>
          <a:ext cx="889000" cy="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164109</xdr:rowOff>
    </xdr:from>
    <xdr:to>
      <xdr:col>41</xdr:col>
      <xdr:colOff>101600</xdr:colOff>
      <xdr:row>77</xdr:row>
      <xdr:rowOff>94259</xdr:rowOff>
    </xdr:to>
    <xdr:sp macro="" textlink="">
      <xdr:nvSpPr>
        <xdr:cNvPr id="410" name="フローチャート: 判断 409"/>
        <xdr:cNvSpPr/>
      </xdr:nvSpPr>
      <xdr:spPr>
        <a:xfrm>
          <a:off x="78105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110786</xdr:rowOff>
    </xdr:from>
    <xdr:ext cx="534377" cy="259045"/>
    <xdr:sp macro="" textlink="">
      <xdr:nvSpPr>
        <xdr:cNvPr id="411" name="テキスト ボックス 410"/>
        <xdr:cNvSpPr txBox="1"/>
      </xdr:nvSpPr>
      <xdr:spPr>
        <a:xfrm>
          <a:off x="7594111" y="1296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10503</xdr:rowOff>
    </xdr:from>
    <xdr:to>
      <xdr:col>36</xdr:col>
      <xdr:colOff>165100</xdr:colOff>
      <xdr:row>77</xdr:row>
      <xdr:rowOff>112103</xdr:rowOff>
    </xdr:to>
    <xdr:sp macro="" textlink="">
      <xdr:nvSpPr>
        <xdr:cNvPr id="412" name="フローチャート: 判断 411"/>
        <xdr:cNvSpPr/>
      </xdr:nvSpPr>
      <xdr:spPr>
        <a:xfrm>
          <a:off x="6921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128630</xdr:rowOff>
    </xdr:from>
    <xdr:ext cx="534377" cy="259045"/>
    <xdr:sp macro="" textlink="">
      <xdr:nvSpPr>
        <xdr:cNvPr id="413" name="テキスト ボックス 412"/>
        <xdr:cNvSpPr txBox="1"/>
      </xdr:nvSpPr>
      <xdr:spPr>
        <a:xfrm>
          <a:off x="6705111" y="1298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139205</xdr:rowOff>
    </xdr:from>
    <xdr:to>
      <xdr:col>55</xdr:col>
      <xdr:colOff>50800</xdr:colOff>
      <xdr:row>76</xdr:row>
      <xdr:rowOff>69354</xdr:rowOff>
    </xdr:to>
    <xdr:sp macro="" textlink="">
      <xdr:nvSpPr>
        <xdr:cNvPr id="419" name="楕円 418"/>
        <xdr:cNvSpPr/>
      </xdr:nvSpPr>
      <xdr:spPr>
        <a:xfrm>
          <a:off x="10426700" y="129979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162082</xdr:rowOff>
    </xdr:from>
    <xdr:ext cx="534377" cy="259045"/>
    <xdr:sp macro="" textlink="">
      <xdr:nvSpPr>
        <xdr:cNvPr id="420" name="商工費該当値テキスト"/>
        <xdr:cNvSpPr txBox="1"/>
      </xdr:nvSpPr>
      <xdr:spPr>
        <a:xfrm>
          <a:off x="10528300" y="1284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101130</xdr:rowOff>
    </xdr:from>
    <xdr:to>
      <xdr:col>50</xdr:col>
      <xdr:colOff>165100</xdr:colOff>
      <xdr:row>77</xdr:row>
      <xdr:rowOff>31280</xdr:rowOff>
    </xdr:to>
    <xdr:sp macro="" textlink="">
      <xdr:nvSpPr>
        <xdr:cNvPr id="421" name="楕円 420"/>
        <xdr:cNvSpPr/>
      </xdr:nvSpPr>
      <xdr:spPr>
        <a:xfrm>
          <a:off x="9588500" y="1313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47807</xdr:rowOff>
    </xdr:from>
    <xdr:ext cx="534377" cy="259045"/>
    <xdr:sp macro="" textlink="">
      <xdr:nvSpPr>
        <xdr:cNvPr id="422" name="テキスト ボックス 421"/>
        <xdr:cNvSpPr txBox="1"/>
      </xdr:nvSpPr>
      <xdr:spPr>
        <a:xfrm>
          <a:off x="9372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46774</xdr:rowOff>
    </xdr:from>
    <xdr:to>
      <xdr:col>46</xdr:col>
      <xdr:colOff>38100</xdr:colOff>
      <xdr:row>77</xdr:row>
      <xdr:rowOff>148374</xdr:rowOff>
    </xdr:to>
    <xdr:sp macro="" textlink="">
      <xdr:nvSpPr>
        <xdr:cNvPr id="423" name="楕円 422"/>
        <xdr:cNvSpPr/>
      </xdr:nvSpPr>
      <xdr:spPr>
        <a:xfrm>
          <a:off x="8699500" y="1324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139501</xdr:rowOff>
    </xdr:from>
    <xdr:ext cx="534377" cy="259045"/>
    <xdr:sp macro="" textlink="">
      <xdr:nvSpPr>
        <xdr:cNvPr id="424" name="テキスト ボックス 423"/>
        <xdr:cNvSpPr txBox="1"/>
      </xdr:nvSpPr>
      <xdr:spPr>
        <a:xfrm>
          <a:off x="8483111" y="1334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107074</xdr:rowOff>
    </xdr:from>
    <xdr:to>
      <xdr:col>41</xdr:col>
      <xdr:colOff>101600</xdr:colOff>
      <xdr:row>78</xdr:row>
      <xdr:rowOff>37224</xdr:rowOff>
    </xdr:to>
    <xdr:sp macro="" textlink="">
      <xdr:nvSpPr>
        <xdr:cNvPr id="425" name="楕円 424"/>
        <xdr:cNvSpPr/>
      </xdr:nvSpPr>
      <xdr:spPr>
        <a:xfrm>
          <a:off x="7810500" y="133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28351</xdr:rowOff>
    </xdr:from>
    <xdr:ext cx="534377" cy="259045"/>
    <xdr:sp macro="" textlink="">
      <xdr:nvSpPr>
        <xdr:cNvPr id="426" name="テキスト ボックス 425"/>
        <xdr:cNvSpPr txBox="1"/>
      </xdr:nvSpPr>
      <xdr:spPr>
        <a:xfrm>
          <a:off x="7594111" y="1340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108699</xdr:rowOff>
    </xdr:from>
    <xdr:to>
      <xdr:col>36</xdr:col>
      <xdr:colOff>165100</xdr:colOff>
      <xdr:row>78</xdr:row>
      <xdr:rowOff>38849</xdr:rowOff>
    </xdr:to>
    <xdr:sp macro="" textlink="">
      <xdr:nvSpPr>
        <xdr:cNvPr id="427" name="楕円 426"/>
        <xdr:cNvSpPr/>
      </xdr:nvSpPr>
      <xdr:spPr>
        <a:xfrm>
          <a:off x="6921500" y="1331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29976</xdr:rowOff>
    </xdr:from>
    <xdr:ext cx="534377" cy="259045"/>
    <xdr:sp macro="" textlink="">
      <xdr:nvSpPr>
        <xdr:cNvPr id="428" name="テキスト ボックス 427"/>
        <xdr:cNvSpPr txBox="1"/>
      </xdr:nvSpPr>
      <xdr:spPr>
        <a:xfrm>
          <a:off x="6705111" y="1340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130184</xdr:rowOff>
    </xdr:from>
    <xdr:to>
      <xdr:col>54</xdr:col>
      <xdr:colOff>189865</xdr:colOff>
      <xdr:row>97</xdr:row>
      <xdr:rowOff>84041</xdr:rowOff>
    </xdr:to>
    <xdr:cxnSp macro="">
      <xdr:nvCxnSpPr>
        <xdr:cNvPr id="448" name="直線コネクタ 447"/>
        <xdr:cNvCxnSpPr/>
      </xdr:nvCxnSpPr>
      <xdr:spPr>
        <a:xfrm flipV="1">
          <a:off x="10475595" y="15560684"/>
          <a:ext cx="1270" cy="115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87868</xdr:rowOff>
    </xdr:from>
    <xdr:ext cx="534377" cy="259045"/>
    <xdr:sp macro="" textlink="">
      <xdr:nvSpPr>
        <xdr:cNvPr id="449" name="土木費最小値テキスト"/>
        <xdr:cNvSpPr txBox="1"/>
      </xdr:nvSpPr>
      <xdr:spPr>
        <a:xfrm>
          <a:off x="10528300" y="167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84041</xdr:rowOff>
    </xdr:from>
    <xdr:to>
      <xdr:col>55</xdr:col>
      <xdr:colOff>88900</xdr:colOff>
      <xdr:row>97</xdr:row>
      <xdr:rowOff>84041</xdr:rowOff>
    </xdr:to>
    <xdr:cxnSp macro="">
      <xdr:nvCxnSpPr>
        <xdr:cNvPr id="450" name="直線コネクタ 449"/>
        <xdr:cNvCxnSpPr/>
      </xdr:nvCxnSpPr>
      <xdr:spPr>
        <a:xfrm>
          <a:off x="10388600" y="1671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76861</xdr:rowOff>
    </xdr:from>
    <xdr:ext cx="599010" cy="259045"/>
    <xdr:sp macro="" textlink="">
      <xdr:nvSpPr>
        <xdr:cNvPr id="451" name="土木費最大値テキスト"/>
        <xdr:cNvSpPr txBox="1"/>
      </xdr:nvSpPr>
      <xdr:spPr>
        <a:xfrm>
          <a:off x="10528300" y="1533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130184</xdr:rowOff>
    </xdr:from>
    <xdr:to>
      <xdr:col>55</xdr:col>
      <xdr:colOff>88900</xdr:colOff>
      <xdr:row>90</xdr:row>
      <xdr:rowOff>130184</xdr:rowOff>
    </xdr:to>
    <xdr:cxnSp macro="">
      <xdr:nvCxnSpPr>
        <xdr:cNvPr id="452" name="直線コネクタ 451"/>
        <xdr:cNvCxnSpPr/>
      </xdr:nvCxnSpPr>
      <xdr:spPr>
        <a:xfrm>
          <a:off x="10388600" y="15560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156639</xdr:rowOff>
    </xdr:from>
    <xdr:to>
      <xdr:col>55</xdr:col>
      <xdr:colOff>0</xdr:colOff>
      <xdr:row>95</xdr:row>
      <xdr:rowOff>36922</xdr:rowOff>
    </xdr:to>
    <xdr:cxnSp macro="">
      <xdr:nvCxnSpPr>
        <xdr:cNvPr id="453" name="直線コネクタ 452"/>
        <xdr:cNvCxnSpPr/>
      </xdr:nvCxnSpPr>
      <xdr:spPr>
        <a:xfrm>
          <a:off x="9639300" y="16101489"/>
          <a:ext cx="838200" cy="22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135442</xdr:rowOff>
    </xdr:from>
    <xdr:ext cx="534377" cy="259045"/>
    <xdr:sp macro="" textlink="">
      <xdr:nvSpPr>
        <xdr:cNvPr id="454" name="土木費平均値テキスト"/>
        <xdr:cNvSpPr txBox="1"/>
      </xdr:nvSpPr>
      <xdr:spPr>
        <a:xfrm>
          <a:off x="10528300" y="1608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112565</xdr:rowOff>
    </xdr:from>
    <xdr:to>
      <xdr:col>55</xdr:col>
      <xdr:colOff>50800</xdr:colOff>
      <xdr:row>95</xdr:row>
      <xdr:rowOff>42715</xdr:rowOff>
    </xdr:to>
    <xdr:sp macro="" textlink="">
      <xdr:nvSpPr>
        <xdr:cNvPr id="455" name="フローチャート: 判断 454"/>
        <xdr:cNvSpPr/>
      </xdr:nvSpPr>
      <xdr:spPr>
        <a:xfrm>
          <a:off x="10426700" y="162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156639</xdr:rowOff>
    </xdr:from>
    <xdr:to>
      <xdr:col>50</xdr:col>
      <xdr:colOff>114300</xdr:colOff>
      <xdr:row>94</xdr:row>
      <xdr:rowOff>142323</xdr:rowOff>
    </xdr:to>
    <xdr:cxnSp macro="">
      <xdr:nvCxnSpPr>
        <xdr:cNvPr id="456" name="直線コネクタ 455"/>
        <xdr:cNvCxnSpPr/>
      </xdr:nvCxnSpPr>
      <xdr:spPr>
        <a:xfrm flipV="1">
          <a:off x="8750300" y="16101489"/>
          <a:ext cx="889000" cy="15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105891</xdr:rowOff>
    </xdr:from>
    <xdr:to>
      <xdr:col>50</xdr:col>
      <xdr:colOff>165100</xdr:colOff>
      <xdr:row>95</xdr:row>
      <xdr:rowOff>36041</xdr:rowOff>
    </xdr:to>
    <xdr:sp macro="" textlink="">
      <xdr:nvSpPr>
        <xdr:cNvPr id="457" name="フローチャート: 判断 456"/>
        <xdr:cNvSpPr/>
      </xdr:nvSpPr>
      <xdr:spPr>
        <a:xfrm>
          <a:off x="9588500" y="1622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27168</xdr:rowOff>
    </xdr:from>
    <xdr:ext cx="534377" cy="259045"/>
    <xdr:sp macro="" textlink="">
      <xdr:nvSpPr>
        <xdr:cNvPr id="458" name="テキスト ボックス 457"/>
        <xdr:cNvSpPr txBox="1"/>
      </xdr:nvSpPr>
      <xdr:spPr>
        <a:xfrm>
          <a:off x="9372111" y="1631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142323</xdr:rowOff>
    </xdr:from>
    <xdr:to>
      <xdr:col>45</xdr:col>
      <xdr:colOff>177800</xdr:colOff>
      <xdr:row>95</xdr:row>
      <xdr:rowOff>57028</xdr:rowOff>
    </xdr:to>
    <xdr:cxnSp macro="">
      <xdr:nvCxnSpPr>
        <xdr:cNvPr id="459" name="直線コネクタ 458"/>
        <xdr:cNvCxnSpPr/>
      </xdr:nvCxnSpPr>
      <xdr:spPr>
        <a:xfrm flipV="1">
          <a:off x="7861300" y="16258623"/>
          <a:ext cx="889000" cy="8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134243</xdr:rowOff>
    </xdr:from>
    <xdr:to>
      <xdr:col>46</xdr:col>
      <xdr:colOff>38100</xdr:colOff>
      <xdr:row>95</xdr:row>
      <xdr:rowOff>64393</xdr:rowOff>
    </xdr:to>
    <xdr:sp macro="" textlink="">
      <xdr:nvSpPr>
        <xdr:cNvPr id="460" name="フローチャート: 判断 459"/>
        <xdr:cNvSpPr/>
      </xdr:nvSpPr>
      <xdr:spPr>
        <a:xfrm>
          <a:off x="86995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55520</xdr:rowOff>
    </xdr:from>
    <xdr:ext cx="534377" cy="259045"/>
    <xdr:sp macro="" textlink="">
      <xdr:nvSpPr>
        <xdr:cNvPr id="461" name="テキスト ボックス 460"/>
        <xdr:cNvSpPr txBox="1"/>
      </xdr:nvSpPr>
      <xdr:spPr>
        <a:xfrm>
          <a:off x="8483111" y="1634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155783</xdr:rowOff>
    </xdr:from>
    <xdr:to>
      <xdr:col>41</xdr:col>
      <xdr:colOff>50800</xdr:colOff>
      <xdr:row>95</xdr:row>
      <xdr:rowOff>57028</xdr:rowOff>
    </xdr:to>
    <xdr:cxnSp macro="">
      <xdr:nvCxnSpPr>
        <xdr:cNvPr id="462" name="直線コネクタ 461"/>
        <xdr:cNvCxnSpPr/>
      </xdr:nvCxnSpPr>
      <xdr:spPr>
        <a:xfrm>
          <a:off x="6972300" y="16272083"/>
          <a:ext cx="8890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151588</xdr:rowOff>
    </xdr:from>
    <xdr:to>
      <xdr:col>41</xdr:col>
      <xdr:colOff>101600</xdr:colOff>
      <xdr:row>95</xdr:row>
      <xdr:rowOff>81738</xdr:rowOff>
    </xdr:to>
    <xdr:sp macro="" textlink="">
      <xdr:nvSpPr>
        <xdr:cNvPr id="463" name="フローチャート: 判断 462"/>
        <xdr:cNvSpPr/>
      </xdr:nvSpPr>
      <xdr:spPr>
        <a:xfrm>
          <a:off x="7810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98265</xdr:rowOff>
    </xdr:from>
    <xdr:ext cx="534377" cy="259045"/>
    <xdr:sp macro="" textlink="">
      <xdr:nvSpPr>
        <xdr:cNvPr id="464" name="テキスト ボックス 463"/>
        <xdr:cNvSpPr txBox="1"/>
      </xdr:nvSpPr>
      <xdr:spPr>
        <a:xfrm>
          <a:off x="7594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119492</xdr:rowOff>
    </xdr:from>
    <xdr:to>
      <xdr:col>36</xdr:col>
      <xdr:colOff>165100</xdr:colOff>
      <xdr:row>95</xdr:row>
      <xdr:rowOff>49642</xdr:rowOff>
    </xdr:to>
    <xdr:sp macro="" textlink="">
      <xdr:nvSpPr>
        <xdr:cNvPr id="465" name="フローチャート: 判断 464"/>
        <xdr:cNvSpPr/>
      </xdr:nvSpPr>
      <xdr:spPr>
        <a:xfrm>
          <a:off x="6921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40769</xdr:rowOff>
    </xdr:from>
    <xdr:ext cx="534377" cy="259045"/>
    <xdr:sp macro="" textlink="">
      <xdr:nvSpPr>
        <xdr:cNvPr id="466" name="テキスト ボックス 465"/>
        <xdr:cNvSpPr txBox="1"/>
      </xdr:nvSpPr>
      <xdr:spPr>
        <a:xfrm>
          <a:off x="6705111" y="1632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157572</xdr:rowOff>
    </xdr:from>
    <xdr:to>
      <xdr:col>55</xdr:col>
      <xdr:colOff>50800</xdr:colOff>
      <xdr:row>95</xdr:row>
      <xdr:rowOff>87722</xdr:rowOff>
    </xdr:to>
    <xdr:sp macro="" textlink="">
      <xdr:nvSpPr>
        <xdr:cNvPr id="472" name="楕円 471"/>
        <xdr:cNvSpPr/>
      </xdr:nvSpPr>
      <xdr:spPr>
        <a:xfrm>
          <a:off x="10426700" y="1627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135999</xdr:rowOff>
    </xdr:from>
    <xdr:ext cx="534377" cy="259045"/>
    <xdr:sp macro="" textlink="">
      <xdr:nvSpPr>
        <xdr:cNvPr id="473" name="土木費該当値テキスト"/>
        <xdr:cNvSpPr txBox="1"/>
      </xdr:nvSpPr>
      <xdr:spPr>
        <a:xfrm>
          <a:off x="10528300" y="1625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105839</xdr:rowOff>
    </xdr:from>
    <xdr:to>
      <xdr:col>50</xdr:col>
      <xdr:colOff>165100</xdr:colOff>
      <xdr:row>94</xdr:row>
      <xdr:rowOff>35989</xdr:rowOff>
    </xdr:to>
    <xdr:sp macro="" textlink="">
      <xdr:nvSpPr>
        <xdr:cNvPr id="474" name="楕円 473"/>
        <xdr:cNvSpPr/>
      </xdr:nvSpPr>
      <xdr:spPr>
        <a:xfrm>
          <a:off x="9588500" y="1605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52516</xdr:rowOff>
    </xdr:from>
    <xdr:ext cx="599010" cy="259045"/>
    <xdr:sp macro="" textlink="">
      <xdr:nvSpPr>
        <xdr:cNvPr id="475" name="テキスト ボックス 474"/>
        <xdr:cNvSpPr txBox="1"/>
      </xdr:nvSpPr>
      <xdr:spPr>
        <a:xfrm>
          <a:off x="9339795" y="15825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91523</xdr:rowOff>
    </xdr:from>
    <xdr:to>
      <xdr:col>46</xdr:col>
      <xdr:colOff>38100</xdr:colOff>
      <xdr:row>95</xdr:row>
      <xdr:rowOff>21673</xdr:rowOff>
    </xdr:to>
    <xdr:sp macro="" textlink="">
      <xdr:nvSpPr>
        <xdr:cNvPr id="476" name="楕円 475"/>
        <xdr:cNvSpPr/>
      </xdr:nvSpPr>
      <xdr:spPr>
        <a:xfrm>
          <a:off x="8699500" y="1620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38200</xdr:rowOff>
    </xdr:from>
    <xdr:ext cx="534377" cy="259045"/>
    <xdr:sp macro="" textlink="">
      <xdr:nvSpPr>
        <xdr:cNvPr id="477" name="テキスト ボックス 476"/>
        <xdr:cNvSpPr txBox="1"/>
      </xdr:nvSpPr>
      <xdr:spPr>
        <a:xfrm>
          <a:off x="8483111" y="1598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6228</xdr:rowOff>
    </xdr:from>
    <xdr:to>
      <xdr:col>41</xdr:col>
      <xdr:colOff>101600</xdr:colOff>
      <xdr:row>95</xdr:row>
      <xdr:rowOff>107828</xdr:rowOff>
    </xdr:to>
    <xdr:sp macro="" textlink="">
      <xdr:nvSpPr>
        <xdr:cNvPr id="478" name="楕円 477"/>
        <xdr:cNvSpPr/>
      </xdr:nvSpPr>
      <xdr:spPr>
        <a:xfrm>
          <a:off x="7810500" y="1629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98955</xdr:rowOff>
    </xdr:from>
    <xdr:ext cx="534377" cy="259045"/>
    <xdr:sp macro="" textlink="">
      <xdr:nvSpPr>
        <xdr:cNvPr id="479" name="テキスト ボックス 478"/>
        <xdr:cNvSpPr txBox="1"/>
      </xdr:nvSpPr>
      <xdr:spPr>
        <a:xfrm>
          <a:off x="7594111" y="1638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104983</xdr:rowOff>
    </xdr:from>
    <xdr:to>
      <xdr:col>36</xdr:col>
      <xdr:colOff>165100</xdr:colOff>
      <xdr:row>95</xdr:row>
      <xdr:rowOff>35133</xdr:rowOff>
    </xdr:to>
    <xdr:sp macro="" textlink="">
      <xdr:nvSpPr>
        <xdr:cNvPr id="480" name="楕円 479"/>
        <xdr:cNvSpPr/>
      </xdr:nvSpPr>
      <xdr:spPr>
        <a:xfrm>
          <a:off x="6921500" y="1622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51660</xdr:rowOff>
    </xdr:from>
    <xdr:ext cx="534377" cy="259045"/>
    <xdr:sp macro="" textlink="">
      <xdr:nvSpPr>
        <xdr:cNvPr id="481" name="テキスト ボックス 480"/>
        <xdr:cNvSpPr txBox="1"/>
      </xdr:nvSpPr>
      <xdr:spPr>
        <a:xfrm>
          <a:off x="6705111" y="1599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27098</xdr:rowOff>
    </xdr:from>
    <xdr:to>
      <xdr:col>85</xdr:col>
      <xdr:colOff>126364</xdr:colOff>
      <xdr:row>39</xdr:row>
      <xdr:rowOff>111517</xdr:rowOff>
    </xdr:to>
    <xdr:cxnSp macro="">
      <xdr:nvCxnSpPr>
        <xdr:cNvPr id="508" name="直線コネクタ 507"/>
        <xdr:cNvCxnSpPr/>
      </xdr:nvCxnSpPr>
      <xdr:spPr>
        <a:xfrm flipV="1">
          <a:off x="16317595" y="5342048"/>
          <a:ext cx="1269" cy="145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115344</xdr:rowOff>
    </xdr:from>
    <xdr:ext cx="534377" cy="259045"/>
    <xdr:sp macro="" textlink="">
      <xdr:nvSpPr>
        <xdr:cNvPr id="509" name="消防費最小値テキスト"/>
        <xdr:cNvSpPr txBox="1"/>
      </xdr:nvSpPr>
      <xdr:spPr>
        <a:xfrm>
          <a:off x="16370300" y="680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111517</xdr:rowOff>
    </xdr:from>
    <xdr:to>
      <xdr:col>86</xdr:col>
      <xdr:colOff>25400</xdr:colOff>
      <xdr:row>39</xdr:row>
      <xdr:rowOff>111517</xdr:rowOff>
    </xdr:to>
    <xdr:cxnSp macro="">
      <xdr:nvCxnSpPr>
        <xdr:cNvPr id="510" name="直線コネクタ 509"/>
        <xdr:cNvCxnSpPr/>
      </xdr:nvCxnSpPr>
      <xdr:spPr>
        <a:xfrm>
          <a:off x="16230600" y="679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145225</xdr:rowOff>
    </xdr:from>
    <xdr:ext cx="599010" cy="259045"/>
    <xdr:sp macro="" textlink="">
      <xdr:nvSpPr>
        <xdr:cNvPr id="511" name="消防費最大値テキスト"/>
        <xdr:cNvSpPr txBox="1"/>
      </xdr:nvSpPr>
      <xdr:spPr>
        <a:xfrm>
          <a:off x="16370300" y="511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27098</xdr:rowOff>
    </xdr:from>
    <xdr:to>
      <xdr:col>86</xdr:col>
      <xdr:colOff>25400</xdr:colOff>
      <xdr:row>31</xdr:row>
      <xdr:rowOff>27098</xdr:rowOff>
    </xdr:to>
    <xdr:cxnSp macro="">
      <xdr:nvCxnSpPr>
        <xdr:cNvPr id="512" name="直線コネクタ 511"/>
        <xdr:cNvCxnSpPr/>
      </xdr:nvCxnSpPr>
      <xdr:spPr>
        <a:xfrm>
          <a:off x="16230600" y="534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116465</xdr:rowOff>
    </xdr:from>
    <xdr:to>
      <xdr:col>85</xdr:col>
      <xdr:colOff>127000</xdr:colOff>
      <xdr:row>35</xdr:row>
      <xdr:rowOff>138394</xdr:rowOff>
    </xdr:to>
    <xdr:cxnSp macro="">
      <xdr:nvCxnSpPr>
        <xdr:cNvPr id="513" name="直線コネクタ 512"/>
        <xdr:cNvCxnSpPr/>
      </xdr:nvCxnSpPr>
      <xdr:spPr>
        <a:xfrm>
          <a:off x="15481300" y="6117215"/>
          <a:ext cx="838200" cy="2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16741</xdr:rowOff>
    </xdr:from>
    <xdr:ext cx="534377" cy="259045"/>
    <xdr:sp macro="" textlink="">
      <xdr:nvSpPr>
        <xdr:cNvPr id="514" name="消防費平均値テキスト"/>
        <xdr:cNvSpPr txBox="1"/>
      </xdr:nvSpPr>
      <xdr:spPr>
        <a:xfrm>
          <a:off x="16370300" y="6360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38314</xdr:rowOff>
    </xdr:from>
    <xdr:to>
      <xdr:col>85</xdr:col>
      <xdr:colOff>177800</xdr:colOff>
      <xdr:row>37</xdr:row>
      <xdr:rowOff>139914</xdr:rowOff>
    </xdr:to>
    <xdr:sp macro="" textlink="">
      <xdr:nvSpPr>
        <xdr:cNvPr id="515" name="フローチャート: 判断 514"/>
        <xdr:cNvSpPr/>
      </xdr:nvSpPr>
      <xdr:spPr>
        <a:xfrm>
          <a:off x="162687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116465</xdr:rowOff>
    </xdr:from>
    <xdr:to>
      <xdr:col>81</xdr:col>
      <xdr:colOff>50800</xdr:colOff>
      <xdr:row>36</xdr:row>
      <xdr:rowOff>116236</xdr:rowOff>
    </xdr:to>
    <xdr:cxnSp macro="">
      <xdr:nvCxnSpPr>
        <xdr:cNvPr id="516" name="直線コネクタ 515"/>
        <xdr:cNvCxnSpPr/>
      </xdr:nvCxnSpPr>
      <xdr:spPr>
        <a:xfrm flipV="1">
          <a:off x="14592300" y="6117215"/>
          <a:ext cx="889000" cy="17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46772</xdr:rowOff>
    </xdr:from>
    <xdr:to>
      <xdr:col>81</xdr:col>
      <xdr:colOff>101600</xdr:colOff>
      <xdr:row>37</xdr:row>
      <xdr:rowOff>148372</xdr:rowOff>
    </xdr:to>
    <xdr:sp macro="" textlink="">
      <xdr:nvSpPr>
        <xdr:cNvPr id="517" name="フローチャート: 判断 516"/>
        <xdr:cNvSpPr/>
      </xdr:nvSpPr>
      <xdr:spPr>
        <a:xfrm>
          <a:off x="15430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139499</xdr:rowOff>
    </xdr:from>
    <xdr:ext cx="534377" cy="259045"/>
    <xdr:sp macro="" textlink="">
      <xdr:nvSpPr>
        <xdr:cNvPr id="518" name="テキスト ボックス 517"/>
        <xdr:cNvSpPr txBox="1"/>
      </xdr:nvSpPr>
      <xdr:spPr>
        <a:xfrm>
          <a:off x="15214111" y="648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116236</xdr:rowOff>
    </xdr:from>
    <xdr:to>
      <xdr:col>76</xdr:col>
      <xdr:colOff>114300</xdr:colOff>
      <xdr:row>36</xdr:row>
      <xdr:rowOff>140386</xdr:rowOff>
    </xdr:to>
    <xdr:cxnSp macro="">
      <xdr:nvCxnSpPr>
        <xdr:cNvPr id="519" name="直線コネクタ 518"/>
        <xdr:cNvCxnSpPr/>
      </xdr:nvCxnSpPr>
      <xdr:spPr>
        <a:xfrm flipV="1">
          <a:off x="13703300" y="6288436"/>
          <a:ext cx="889000" cy="2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8155</xdr:rowOff>
    </xdr:from>
    <xdr:to>
      <xdr:col>76</xdr:col>
      <xdr:colOff>165100</xdr:colOff>
      <xdr:row>37</xdr:row>
      <xdr:rowOff>109755</xdr:rowOff>
    </xdr:to>
    <xdr:sp macro="" textlink="">
      <xdr:nvSpPr>
        <xdr:cNvPr id="520" name="フローチャート: 判断 519"/>
        <xdr:cNvSpPr/>
      </xdr:nvSpPr>
      <xdr:spPr>
        <a:xfrm>
          <a:off x="14541500" y="635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100882</xdr:rowOff>
    </xdr:from>
    <xdr:ext cx="534377" cy="259045"/>
    <xdr:sp macro="" textlink="">
      <xdr:nvSpPr>
        <xdr:cNvPr id="521" name="テキスト ボックス 520"/>
        <xdr:cNvSpPr txBox="1"/>
      </xdr:nvSpPr>
      <xdr:spPr>
        <a:xfrm>
          <a:off x="14325111" y="644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29335</xdr:rowOff>
    </xdr:from>
    <xdr:to>
      <xdr:col>71</xdr:col>
      <xdr:colOff>177800</xdr:colOff>
      <xdr:row>36</xdr:row>
      <xdr:rowOff>140386</xdr:rowOff>
    </xdr:to>
    <xdr:cxnSp macro="">
      <xdr:nvCxnSpPr>
        <xdr:cNvPr id="522" name="直線コネクタ 521"/>
        <xdr:cNvCxnSpPr/>
      </xdr:nvCxnSpPr>
      <xdr:spPr>
        <a:xfrm>
          <a:off x="12814300" y="6030085"/>
          <a:ext cx="889000" cy="28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139714</xdr:rowOff>
    </xdr:from>
    <xdr:to>
      <xdr:col>72</xdr:col>
      <xdr:colOff>38100</xdr:colOff>
      <xdr:row>37</xdr:row>
      <xdr:rowOff>69864</xdr:rowOff>
    </xdr:to>
    <xdr:sp macro="" textlink="">
      <xdr:nvSpPr>
        <xdr:cNvPr id="523" name="フローチャート: 判断 522"/>
        <xdr:cNvSpPr/>
      </xdr:nvSpPr>
      <xdr:spPr>
        <a:xfrm>
          <a:off x="13652500" y="631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60991</xdr:rowOff>
    </xdr:from>
    <xdr:ext cx="534377" cy="259045"/>
    <xdr:sp macro="" textlink="">
      <xdr:nvSpPr>
        <xdr:cNvPr id="524" name="テキスト ボックス 523"/>
        <xdr:cNvSpPr txBox="1"/>
      </xdr:nvSpPr>
      <xdr:spPr>
        <a:xfrm>
          <a:off x="13436111" y="640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114046</xdr:rowOff>
    </xdr:from>
    <xdr:to>
      <xdr:col>67</xdr:col>
      <xdr:colOff>101600</xdr:colOff>
      <xdr:row>37</xdr:row>
      <xdr:rowOff>44196</xdr:rowOff>
    </xdr:to>
    <xdr:sp macro="" textlink="">
      <xdr:nvSpPr>
        <xdr:cNvPr id="525" name="フローチャート: 判断 524"/>
        <xdr:cNvSpPr/>
      </xdr:nvSpPr>
      <xdr:spPr>
        <a:xfrm>
          <a:off x="12763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35323</xdr:rowOff>
    </xdr:from>
    <xdr:ext cx="534377" cy="259045"/>
    <xdr:sp macro="" textlink="">
      <xdr:nvSpPr>
        <xdr:cNvPr id="526" name="テキスト ボックス 525"/>
        <xdr:cNvSpPr txBox="1"/>
      </xdr:nvSpPr>
      <xdr:spPr>
        <a:xfrm>
          <a:off x="12547111" y="637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87594</xdr:rowOff>
    </xdr:from>
    <xdr:to>
      <xdr:col>85</xdr:col>
      <xdr:colOff>177800</xdr:colOff>
      <xdr:row>36</xdr:row>
      <xdr:rowOff>17744</xdr:rowOff>
    </xdr:to>
    <xdr:sp macro="" textlink="">
      <xdr:nvSpPr>
        <xdr:cNvPr id="532" name="楕円 531"/>
        <xdr:cNvSpPr/>
      </xdr:nvSpPr>
      <xdr:spPr>
        <a:xfrm>
          <a:off x="16268700" y="608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110471</xdr:rowOff>
    </xdr:from>
    <xdr:ext cx="534377" cy="259045"/>
    <xdr:sp macro="" textlink="">
      <xdr:nvSpPr>
        <xdr:cNvPr id="533" name="消防費該当値テキスト"/>
        <xdr:cNvSpPr txBox="1"/>
      </xdr:nvSpPr>
      <xdr:spPr>
        <a:xfrm>
          <a:off x="16370300" y="593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65665</xdr:rowOff>
    </xdr:from>
    <xdr:to>
      <xdr:col>81</xdr:col>
      <xdr:colOff>101600</xdr:colOff>
      <xdr:row>35</xdr:row>
      <xdr:rowOff>167265</xdr:rowOff>
    </xdr:to>
    <xdr:sp macro="" textlink="">
      <xdr:nvSpPr>
        <xdr:cNvPr id="534" name="楕円 533"/>
        <xdr:cNvSpPr/>
      </xdr:nvSpPr>
      <xdr:spPr>
        <a:xfrm>
          <a:off x="15430500" y="606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12342</xdr:rowOff>
    </xdr:from>
    <xdr:ext cx="534377" cy="259045"/>
    <xdr:sp macro="" textlink="">
      <xdr:nvSpPr>
        <xdr:cNvPr id="535" name="テキスト ボックス 534"/>
        <xdr:cNvSpPr txBox="1"/>
      </xdr:nvSpPr>
      <xdr:spPr>
        <a:xfrm>
          <a:off x="15214111" y="584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65436</xdr:rowOff>
    </xdr:from>
    <xdr:to>
      <xdr:col>76</xdr:col>
      <xdr:colOff>165100</xdr:colOff>
      <xdr:row>36</xdr:row>
      <xdr:rowOff>167036</xdr:rowOff>
    </xdr:to>
    <xdr:sp macro="" textlink="">
      <xdr:nvSpPr>
        <xdr:cNvPr id="536" name="楕円 535"/>
        <xdr:cNvSpPr/>
      </xdr:nvSpPr>
      <xdr:spPr>
        <a:xfrm>
          <a:off x="14541500" y="623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12113</xdr:rowOff>
    </xdr:from>
    <xdr:ext cx="534377" cy="259045"/>
    <xdr:sp macro="" textlink="">
      <xdr:nvSpPr>
        <xdr:cNvPr id="537" name="テキスト ボックス 536"/>
        <xdr:cNvSpPr txBox="1"/>
      </xdr:nvSpPr>
      <xdr:spPr>
        <a:xfrm>
          <a:off x="14325111" y="601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89586</xdr:rowOff>
    </xdr:from>
    <xdr:to>
      <xdr:col>72</xdr:col>
      <xdr:colOff>38100</xdr:colOff>
      <xdr:row>37</xdr:row>
      <xdr:rowOff>19736</xdr:rowOff>
    </xdr:to>
    <xdr:sp macro="" textlink="">
      <xdr:nvSpPr>
        <xdr:cNvPr id="538" name="楕円 537"/>
        <xdr:cNvSpPr/>
      </xdr:nvSpPr>
      <xdr:spPr>
        <a:xfrm>
          <a:off x="13652500" y="626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36263</xdr:rowOff>
    </xdr:from>
    <xdr:ext cx="534377" cy="259045"/>
    <xdr:sp macro="" textlink="">
      <xdr:nvSpPr>
        <xdr:cNvPr id="539" name="テキスト ボックス 538"/>
        <xdr:cNvSpPr txBox="1"/>
      </xdr:nvSpPr>
      <xdr:spPr>
        <a:xfrm>
          <a:off x="13436111" y="603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149985</xdr:rowOff>
    </xdr:from>
    <xdr:to>
      <xdr:col>67</xdr:col>
      <xdr:colOff>101600</xdr:colOff>
      <xdr:row>35</xdr:row>
      <xdr:rowOff>80135</xdr:rowOff>
    </xdr:to>
    <xdr:sp macro="" textlink="">
      <xdr:nvSpPr>
        <xdr:cNvPr id="540" name="楕円 539"/>
        <xdr:cNvSpPr/>
      </xdr:nvSpPr>
      <xdr:spPr>
        <a:xfrm>
          <a:off x="12763500" y="597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96662</xdr:rowOff>
    </xdr:from>
    <xdr:ext cx="534377" cy="259045"/>
    <xdr:sp macro="" textlink="">
      <xdr:nvSpPr>
        <xdr:cNvPr id="541" name="テキスト ボックス 540"/>
        <xdr:cNvSpPr txBox="1"/>
      </xdr:nvSpPr>
      <xdr:spPr>
        <a:xfrm>
          <a:off x="12547111" y="575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128015</xdr:rowOff>
    </xdr:from>
    <xdr:to>
      <xdr:col>85</xdr:col>
      <xdr:colOff>126364</xdr:colOff>
      <xdr:row>58</xdr:row>
      <xdr:rowOff>94578</xdr:rowOff>
    </xdr:to>
    <xdr:cxnSp macro="">
      <xdr:nvCxnSpPr>
        <xdr:cNvPr id="565" name="直線コネクタ 564"/>
        <xdr:cNvCxnSpPr/>
      </xdr:nvCxnSpPr>
      <xdr:spPr>
        <a:xfrm flipV="1">
          <a:off x="16317595" y="8700515"/>
          <a:ext cx="1269" cy="1338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98405</xdr:rowOff>
    </xdr:from>
    <xdr:ext cx="534377" cy="259045"/>
    <xdr:sp macro="" textlink="">
      <xdr:nvSpPr>
        <xdr:cNvPr id="566" name="教育費最小値テキスト"/>
        <xdr:cNvSpPr txBox="1"/>
      </xdr:nvSpPr>
      <xdr:spPr>
        <a:xfrm>
          <a:off x="16370300" y="100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94578</xdr:rowOff>
    </xdr:from>
    <xdr:to>
      <xdr:col>86</xdr:col>
      <xdr:colOff>25400</xdr:colOff>
      <xdr:row>58</xdr:row>
      <xdr:rowOff>94578</xdr:rowOff>
    </xdr:to>
    <xdr:cxnSp macro="">
      <xdr:nvCxnSpPr>
        <xdr:cNvPr id="567" name="直線コネクタ 566"/>
        <xdr:cNvCxnSpPr/>
      </xdr:nvCxnSpPr>
      <xdr:spPr>
        <a:xfrm>
          <a:off x="16230600" y="1003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74692</xdr:rowOff>
    </xdr:from>
    <xdr:ext cx="599010" cy="259045"/>
    <xdr:sp macro="" textlink="">
      <xdr:nvSpPr>
        <xdr:cNvPr id="568" name="教育費最大値テキスト"/>
        <xdr:cNvSpPr txBox="1"/>
      </xdr:nvSpPr>
      <xdr:spPr>
        <a:xfrm>
          <a:off x="16370300" y="847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128015</xdr:rowOff>
    </xdr:from>
    <xdr:to>
      <xdr:col>86</xdr:col>
      <xdr:colOff>25400</xdr:colOff>
      <xdr:row>50</xdr:row>
      <xdr:rowOff>128015</xdr:rowOff>
    </xdr:to>
    <xdr:cxnSp macro="">
      <xdr:nvCxnSpPr>
        <xdr:cNvPr id="569" name="直線コネクタ 568"/>
        <xdr:cNvCxnSpPr/>
      </xdr:nvCxnSpPr>
      <xdr:spPr>
        <a:xfrm>
          <a:off x="16230600" y="870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102107</xdr:rowOff>
    </xdr:from>
    <xdr:to>
      <xdr:col>85</xdr:col>
      <xdr:colOff>127000</xdr:colOff>
      <xdr:row>55</xdr:row>
      <xdr:rowOff>131223</xdr:rowOff>
    </xdr:to>
    <xdr:cxnSp macro="">
      <xdr:nvCxnSpPr>
        <xdr:cNvPr id="570" name="直線コネクタ 569"/>
        <xdr:cNvCxnSpPr/>
      </xdr:nvCxnSpPr>
      <xdr:spPr>
        <a:xfrm flipV="1">
          <a:off x="15481300" y="9531857"/>
          <a:ext cx="838200" cy="2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127609</xdr:rowOff>
    </xdr:from>
    <xdr:ext cx="534377" cy="259045"/>
    <xdr:sp macro="" textlink="">
      <xdr:nvSpPr>
        <xdr:cNvPr id="571" name="教育費平均値テキスト"/>
        <xdr:cNvSpPr txBox="1"/>
      </xdr:nvSpPr>
      <xdr:spPr>
        <a:xfrm>
          <a:off x="16370300" y="9728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149182</xdr:rowOff>
    </xdr:from>
    <xdr:to>
      <xdr:col>85</xdr:col>
      <xdr:colOff>177800</xdr:colOff>
      <xdr:row>57</xdr:row>
      <xdr:rowOff>79332</xdr:rowOff>
    </xdr:to>
    <xdr:sp macro="" textlink="">
      <xdr:nvSpPr>
        <xdr:cNvPr id="572" name="フローチャート: 判断 571"/>
        <xdr:cNvSpPr/>
      </xdr:nvSpPr>
      <xdr:spPr>
        <a:xfrm>
          <a:off x="16268700" y="97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114877</xdr:rowOff>
    </xdr:from>
    <xdr:to>
      <xdr:col>81</xdr:col>
      <xdr:colOff>50800</xdr:colOff>
      <xdr:row>55</xdr:row>
      <xdr:rowOff>131223</xdr:rowOff>
    </xdr:to>
    <xdr:cxnSp macro="">
      <xdr:nvCxnSpPr>
        <xdr:cNvPr id="573" name="直線コネクタ 572"/>
        <xdr:cNvCxnSpPr/>
      </xdr:nvCxnSpPr>
      <xdr:spPr>
        <a:xfrm>
          <a:off x="14592300" y="9373177"/>
          <a:ext cx="889000" cy="18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138761</xdr:rowOff>
    </xdr:from>
    <xdr:to>
      <xdr:col>81</xdr:col>
      <xdr:colOff>101600</xdr:colOff>
      <xdr:row>57</xdr:row>
      <xdr:rowOff>68911</xdr:rowOff>
    </xdr:to>
    <xdr:sp macro="" textlink="">
      <xdr:nvSpPr>
        <xdr:cNvPr id="574" name="フローチャート: 判断 573"/>
        <xdr:cNvSpPr/>
      </xdr:nvSpPr>
      <xdr:spPr>
        <a:xfrm>
          <a:off x="15430500" y="973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60038</xdr:rowOff>
    </xdr:from>
    <xdr:ext cx="534377" cy="259045"/>
    <xdr:sp macro="" textlink="">
      <xdr:nvSpPr>
        <xdr:cNvPr id="575" name="テキスト ボックス 574"/>
        <xdr:cNvSpPr txBox="1"/>
      </xdr:nvSpPr>
      <xdr:spPr>
        <a:xfrm>
          <a:off x="15214111" y="983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114877</xdr:rowOff>
    </xdr:from>
    <xdr:to>
      <xdr:col>76</xdr:col>
      <xdr:colOff>114300</xdr:colOff>
      <xdr:row>56</xdr:row>
      <xdr:rowOff>1565</xdr:rowOff>
    </xdr:to>
    <xdr:cxnSp macro="">
      <xdr:nvCxnSpPr>
        <xdr:cNvPr id="576" name="直線コネクタ 575"/>
        <xdr:cNvCxnSpPr/>
      </xdr:nvCxnSpPr>
      <xdr:spPr>
        <a:xfrm flipV="1">
          <a:off x="13703300" y="9373177"/>
          <a:ext cx="889000" cy="22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152722</xdr:rowOff>
    </xdr:from>
    <xdr:to>
      <xdr:col>76</xdr:col>
      <xdr:colOff>165100</xdr:colOff>
      <xdr:row>57</xdr:row>
      <xdr:rowOff>82872</xdr:rowOff>
    </xdr:to>
    <xdr:sp macro="" textlink="">
      <xdr:nvSpPr>
        <xdr:cNvPr id="577" name="フローチャート: 判断 576"/>
        <xdr:cNvSpPr/>
      </xdr:nvSpPr>
      <xdr:spPr>
        <a:xfrm>
          <a:off x="14541500" y="975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73999</xdr:rowOff>
    </xdr:from>
    <xdr:ext cx="534377" cy="259045"/>
    <xdr:sp macro="" textlink="">
      <xdr:nvSpPr>
        <xdr:cNvPr id="578" name="テキスト ボックス 577"/>
        <xdr:cNvSpPr txBox="1"/>
      </xdr:nvSpPr>
      <xdr:spPr>
        <a:xfrm>
          <a:off x="14325111" y="984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1565</xdr:rowOff>
    </xdr:from>
    <xdr:to>
      <xdr:col>71</xdr:col>
      <xdr:colOff>177800</xdr:colOff>
      <xdr:row>56</xdr:row>
      <xdr:rowOff>26874</xdr:rowOff>
    </xdr:to>
    <xdr:cxnSp macro="">
      <xdr:nvCxnSpPr>
        <xdr:cNvPr id="579" name="直線コネクタ 578"/>
        <xdr:cNvCxnSpPr/>
      </xdr:nvCxnSpPr>
      <xdr:spPr>
        <a:xfrm flipV="1">
          <a:off x="12814300" y="9602765"/>
          <a:ext cx="889000" cy="2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154043</xdr:rowOff>
    </xdr:from>
    <xdr:to>
      <xdr:col>72</xdr:col>
      <xdr:colOff>38100</xdr:colOff>
      <xdr:row>57</xdr:row>
      <xdr:rowOff>84193</xdr:rowOff>
    </xdr:to>
    <xdr:sp macro="" textlink="">
      <xdr:nvSpPr>
        <xdr:cNvPr id="580" name="フローチャート: 判断 579"/>
        <xdr:cNvSpPr/>
      </xdr:nvSpPr>
      <xdr:spPr>
        <a:xfrm>
          <a:off x="13652500" y="97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75320</xdr:rowOff>
    </xdr:from>
    <xdr:ext cx="534377" cy="259045"/>
    <xdr:sp macro="" textlink="">
      <xdr:nvSpPr>
        <xdr:cNvPr id="581" name="テキスト ボックス 580"/>
        <xdr:cNvSpPr txBox="1"/>
      </xdr:nvSpPr>
      <xdr:spPr>
        <a:xfrm>
          <a:off x="13436111" y="984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151727</xdr:rowOff>
    </xdr:from>
    <xdr:to>
      <xdr:col>67</xdr:col>
      <xdr:colOff>101600</xdr:colOff>
      <xdr:row>57</xdr:row>
      <xdr:rowOff>81877</xdr:rowOff>
    </xdr:to>
    <xdr:sp macro="" textlink="">
      <xdr:nvSpPr>
        <xdr:cNvPr id="582" name="フローチャート: 判断 581"/>
        <xdr:cNvSpPr/>
      </xdr:nvSpPr>
      <xdr:spPr>
        <a:xfrm>
          <a:off x="12763500" y="97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73004</xdr:rowOff>
    </xdr:from>
    <xdr:ext cx="534377" cy="259045"/>
    <xdr:sp macro="" textlink="">
      <xdr:nvSpPr>
        <xdr:cNvPr id="583" name="テキスト ボックス 582"/>
        <xdr:cNvSpPr txBox="1"/>
      </xdr:nvSpPr>
      <xdr:spPr>
        <a:xfrm>
          <a:off x="12547111" y="98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51307</xdr:rowOff>
    </xdr:from>
    <xdr:to>
      <xdr:col>85</xdr:col>
      <xdr:colOff>177800</xdr:colOff>
      <xdr:row>55</xdr:row>
      <xdr:rowOff>152907</xdr:rowOff>
    </xdr:to>
    <xdr:sp macro="" textlink="">
      <xdr:nvSpPr>
        <xdr:cNvPr id="589" name="楕円 588"/>
        <xdr:cNvSpPr/>
      </xdr:nvSpPr>
      <xdr:spPr>
        <a:xfrm>
          <a:off x="16268700" y="948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74184</xdr:rowOff>
    </xdr:from>
    <xdr:ext cx="599010" cy="259045"/>
    <xdr:sp macro="" textlink="">
      <xdr:nvSpPr>
        <xdr:cNvPr id="590" name="教育費該当値テキスト"/>
        <xdr:cNvSpPr txBox="1"/>
      </xdr:nvSpPr>
      <xdr:spPr>
        <a:xfrm>
          <a:off x="16370300" y="933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80423</xdr:rowOff>
    </xdr:from>
    <xdr:to>
      <xdr:col>81</xdr:col>
      <xdr:colOff>101600</xdr:colOff>
      <xdr:row>56</xdr:row>
      <xdr:rowOff>10573</xdr:rowOff>
    </xdr:to>
    <xdr:sp macro="" textlink="">
      <xdr:nvSpPr>
        <xdr:cNvPr id="591" name="楕円 590"/>
        <xdr:cNvSpPr/>
      </xdr:nvSpPr>
      <xdr:spPr>
        <a:xfrm>
          <a:off x="15430500" y="951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27100</xdr:rowOff>
    </xdr:from>
    <xdr:ext cx="599010" cy="259045"/>
    <xdr:sp macro="" textlink="">
      <xdr:nvSpPr>
        <xdr:cNvPr id="592" name="テキスト ボックス 591"/>
        <xdr:cNvSpPr txBox="1"/>
      </xdr:nvSpPr>
      <xdr:spPr>
        <a:xfrm>
          <a:off x="15181795" y="9285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64077</xdr:rowOff>
    </xdr:from>
    <xdr:to>
      <xdr:col>76</xdr:col>
      <xdr:colOff>165100</xdr:colOff>
      <xdr:row>54</xdr:row>
      <xdr:rowOff>165677</xdr:rowOff>
    </xdr:to>
    <xdr:sp macro="" textlink="">
      <xdr:nvSpPr>
        <xdr:cNvPr id="593" name="楕円 592"/>
        <xdr:cNvSpPr/>
      </xdr:nvSpPr>
      <xdr:spPr>
        <a:xfrm>
          <a:off x="14541500" y="932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10754</xdr:rowOff>
    </xdr:from>
    <xdr:ext cx="599010" cy="259045"/>
    <xdr:sp macro="" textlink="">
      <xdr:nvSpPr>
        <xdr:cNvPr id="594" name="テキスト ボックス 593"/>
        <xdr:cNvSpPr txBox="1"/>
      </xdr:nvSpPr>
      <xdr:spPr>
        <a:xfrm>
          <a:off x="14292795" y="9097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122215</xdr:rowOff>
    </xdr:from>
    <xdr:to>
      <xdr:col>72</xdr:col>
      <xdr:colOff>38100</xdr:colOff>
      <xdr:row>56</xdr:row>
      <xdr:rowOff>52365</xdr:rowOff>
    </xdr:to>
    <xdr:sp macro="" textlink="">
      <xdr:nvSpPr>
        <xdr:cNvPr id="595" name="楕円 594"/>
        <xdr:cNvSpPr/>
      </xdr:nvSpPr>
      <xdr:spPr>
        <a:xfrm>
          <a:off x="13652500" y="955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68892</xdr:rowOff>
    </xdr:from>
    <xdr:ext cx="599010" cy="259045"/>
    <xdr:sp macro="" textlink="">
      <xdr:nvSpPr>
        <xdr:cNvPr id="596" name="テキスト ボックス 595"/>
        <xdr:cNvSpPr txBox="1"/>
      </xdr:nvSpPr>
      <xdr:spPr>
        <a:xfrm>
          <a:off x="13403795" y="9327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147524</xdr:rowOff>
    </xdr:from>
    <xdr:to>
      <xdr:col>67</xdr:col>
      <xdr:colOff>101600</xdr:colOff>
      <xdr:row>56</xdr:row>
      <xdr:rowOff>77674</xdr:rowOff>
    </xdr:to>
    <xdr:sp macro="" textlink="">
      <xdr:nvSpPr>
        <xdr:cNvPr id="597" name="楕円 596"/>
        <xdr:cNvSpPr/>
      </xdr:nvSpPr>
      <xdr:spPr>
        <a:xfrm>
          <a:off x="12763500" y="95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94201</xdr:rowOff>
    </xdr:from>
    <xdr:ext cx="599010" cy="259045"/>
    <xdr:sp macro="" textlink="">
      <xdr:nvSpPr>
        <xdr:cNvPr id="598" name="テキスト ボックス 597"/>
        <xdr:cNvSpPr txBox="1"/>
      </xdr:nvSpPr>
      <xdr:spPr>
        <a:xfrm>
          <a:off x="12514795" y="9352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6250</xdr:rowOff>
    </xdr:from>
    <xdr:to>
      <xdr:col>85</xdr:col>
      <xdr:colOff>126364</xdr:colOff>
      <xdr:row>78</xdr:row>
      <xdr:rowOff>139700</xdr:rowOff>
    </xdr:to>
    <xdr:cxnSp macro="">
      <xdr:nvCxnSpPr>
        <xdr:cNvPr id="620" name="直線コネクタ 619"/>
        <xdr:cNvCxnSpPr/>
      </xdr:nvCxnSpPr>
      <xdr:spPr>
        <a:xfrm flipV="1">
          <a:off x="16317595" y="12179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157961</xdr:rowOff>
    </xdr:from>
    <xdr:ext cx="249299" cy="259045"/>
    <xdr:sp macro="" textlink="">
      <xdr:nvSpPr>
        <xdr:cNvPr id="621" name="災害復旧費最小値テキスト"/>
        <xdr:cNvSpPr txBox="1"/>
      </xdr:nvSpPr>
      <xdr:spPr>
        <a:xfrm>
          <a:off x="16370300" y="13531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124377</xdr:rowOff>
    </xdr:from>
    <xdr:ext cx="599010" cy="259045"/>
    <xdr:sp macro="" textlink="">
      <xdr:nvSpPr>
        <xdr:cNvPr id="623" name="災害復旧費最大値テキスト"/>
        <xdr:cNvSpPr txBox="1"/>
      </xdr:nvSpPr>
      <xdr:spPr>
        <a:xfrm>
          <a:off x="16370300" y="1195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6250</xdr:rowOff>
    </xdr:from>
    <xdr:to>
      <xdr:col>86</xdr:col>
      <xdr:colOff>25400</xdr:colOff>
      <xdr:row>71</xdr:row>
      <xdr:rowOff>6250</xdr:rowOff>
    </xdr:to>
    <xdr:cxnSp macro="">
      <xdr:nvCxnSpPr>
        <xdr:cNvPr id="624" name="直線コネクタ 623"/>
        <xdr:cNvCxnSpPr/>
      </xdr:nvCxnSpPr>
      <xdr:spPr>
        <a:xfrm>
          <a:off x="16230600" y="1217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163241</xdr:rowOff>
    </xdr:from>
    <xdr:to>
      <xdr:col>85</xdr:col>
      <xdr:colOff>127000</xdr:colOff>
      <xdr:row>78</xdr:row>
      <xdr:rowOff>19076</xdr:rowOff>
    </xdr:to>
    <xdr:cxnSp macro="">
      <xdr:nvCxnSpPr>
        <xdr:cNvPr id="625" name="直線コネクタ 624"/>
        <xdr:cNvCxnSpPr/>
      </xdr:nvCxnSpPr>
      <xdr:spPr>
        <a:xfrm flipV="1">
          <a:off x="15481300" y="13364891"/>
          <a:ext cx="838200" cy="2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30962</xdr:rowOff>
    </xdr:from>
    <xdr:ext cx="534377" cy="259045"/>
    <xdr:sp macro="" textlink="">
      <xdr:nvSpPr>
        <xdr:cNvPr id="626" name="災害復旧費平均値テキスト"/>
        <xdr:cNvSpPr txBox="1"/>
      </xdr:nvSpPr>
      <xdr:spPr>
        <a:xfrm>
          <a:off x="16370300" y="13404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52535</xdr:rowOff>
    </xdr:from>
    <xdr:to>
      <xdr:col>85</xdr:col>
      <xdr:colOff>177800</xdr:colOff>
      <xdr:row>78</xdr:row>
      <xdr:rowOff>154135</xdr:rowOff>
    </xdr:to>
    <xdr:sp macro="" textlink="">
      <xdr:nvSpPr>
        <xdr:cNvPr id="627" name="フローチャート: 判断 626"/>
        <xdr:cNvSpPr/>
      </xdr:nvSpPr>
      <xdr:spPr>
        <a:xfrm>
          <a:off x="162687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137922</xdr:rowOff>
    </xdr:from>
    <xdr:to>
      <xdr:col>81</xdr:col>
      <xdr:colOff>50800</xdr:colOff>
      <xdr:row>78</xdr:row>
      <xdr:rowOff>19076</xdr:rowOff>
    </xdr:to>
    <xdr:cxnSp macro="">
      <xdr:nvCxnSpPr>
        <xdr:cNvPr id="628" name="直線コネクタ 627"/>
        <xdr:cNvCxnSpPr/>
      </xdr:nvCxnSpPr>
      <xdr:spPr>
        <a:xfrm>
          <a:off x="14592300" y="13339572"/>
          <a:ext cx="889000" cy="5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52853</xdr:rowOff>
    </xdr:from>
    <xdr:to>
      <xdr:col>81</xdr:col>
      <xdr:colOff>101600</xdr:colOff>
      <xdr:row>78</xdr:row>
      <xdr:rowOff>154453</xdr:rowOff>
    </xdr:to>
    <xdr:sp macro="" textlink="">
      <xdr:nvSpPr>
        <xdr:cNvPr id="629" name="フローチャート: 判断 628"/>
        <xdr:cNvSpPr/>
      </xdr:nvSpPr>
      <xdr:spPr>
        <a:xfrm>
          <a:off x="15430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145580</xdr:rowOff>
    </xdr:from>
    <xdr:ext cx="534377" cy="259045"/>
    <xdr:sp macro="" textlink="">
      <xdr:nvSpPr>
        <xdr:cNvPr id="630" name="テキスト ボックス 629"/>
        <xdr:cNvSpPr txBox="1"/>
      </xdr:nvSpPr>
      <xdr:spPr>
        <a:xfrm>
          <a:off x="15214111" y="1351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137922</xdr:rowOff>
    </xdr:from>
    <xdr:to>
      <xdr:col>76</xdr:col>
      <xdr:colOff>114300</xdr:colOff>
      <xdr:row>78</xdr:row>
      <xdr:rowOff>139595</xdr:rowOff>
    </xdr:to>
    <xdr:cxnSp macro="">
      <xdr:nvCxnSpPr>
        <xdr:cNvPr id="631" name="直線コネクタ 630"/>
        <xdr:cNvCxnSpPr/>
      </xdr:nvCxnSpPr>
      <xdr:spPr>
        <a:xfrm flipV="1">
          <a:off x="13703300" y="13339572"/>
          <a:ext cx="889000" cy="17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60016</xdr:rowOff>
    </xdr:from>
    <xdr:to>
      <xdr:col>76</xdr:col>
      <xdr:colOff>165100</xdr:colOff>
      <xdr:row>78</xdr:row>
      <xdr:rowOff>161616</xdr:rowOff>
    </xdr:to>
    <xdr:sp macro="" textlink="">
      <xdr:nvSpPr>
        <xdr:cNvPr id="632" name="フローチャート: 判断 631"/>
        <xdr:cNvSpPr/>
      </xdr:nvSpPr>
      <xdr:spPr>
        <a:xfrm>
          <a:off x="14541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152743</xdr:rowOff>
    </xdr:from>
    <xdr:ext cx="534377" cy="259045"/>
    <xdr:sp macro="" textlink="">
      <xdr:nvSpPr>
        <xdr:cNvPr id="633" name="テキスト ボックス 632"/>
        <xdr:cNvSpPr txBox="1"/>
      </xdr:nvSpPr>
      <xdr:spPr>
        <a:xfrm>
          <a:off x="14325111" y="1352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139595</xdr:rowOff>
    </xdr:from>
    <xdr:to>
      <xdr:col>71</xdr:col>
      <xdr:colOff>177800</xdr:colOff>
      <xdr:row>78</xdr:row>
      <xdr:rowOff>139598</xdr:rowOff>
    </xdr:to>
    <xdr:cxnSp macro="">
      <xdr:nvCxnSpPr>
        <xdr:cNvPr id="634" name="直線コネクタ 633"/>
        <xdr:cNvCxnSpPr/>
      </xdr:nvCxnSpPr>
      <xdr:spPr>
        <a:xfrm flipV="1">
          <a:off x="12814300" y="13512695"/>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64106</xdr:rowOff>
    </xdr:from>
    <xdr:to>
      <xdr:col>72</xdr:col>
      <xdr:colOff>38100</xdr:colOff>
      <xdr:row>78</xdr:row>
      <xdr:rowOff>165706</xdr:rowOff>
    </xdr:to>
    <xdr:sp macro="" textlink="">
      <xdr:nvSpPr>
        <xdr:cNvPr id="635" name="フローチャート: 判断 634"/>
        <xdr:cNvSpPr/>
      </xdr:nvSpPr>
      <xdr:spPr>
        <a:xfrm>
          <a:off x="13652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10783</xdr:rowOff>
    </xdr:from>
    <xdr:ext cx="534377" cy="259045"/>
    <xdr:sp macro="" textlink="">
      <xdr:nvSpPr>
        <xdr:cNvPr id="636" name="テキスト ボックス 635"/>
        <xdr:cNvSpPr txBox="1"/>
      </xdr:nvSpPr>
      <xdr:spPr>
        <a:xfrm>
          <a:off x="13436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74106</xdr:rowOff>
    </xdr:from>
    <xdr:to>
      <xdr:col>67</xdr:col>
      <xdr:colOff>101600</xdr:colOff>
      <xdr:row>79</xdr:row>
      <xdr:rowOff>4256</xdr:rowOff>
    </xdr:to>
    <xdr:sp macro="" textlink="">
      <xdr:nvSpPr>
        <xdr:cNvPr id="637" name="フローチャート: 判断 636"/>
        <xdr:cNvSpPr/>
      </xdr:nvSpPr>
      <xdr:spPr>
        <a:xfrm>
          <a:off x="12763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20783</xdr:rowOff>
    </xdr:from>
    <xdr:ext cx="469744" cy="259045"/>
    <xdr:sp macro="" textlink="">
      <xdr:nvSpPr>
        <xdr:cNvPr id="638" name="テキスト ボックス 637"/>
        <xdr:cNvSpPr txBox="1"/>
      </xdr:nvSpPr>
      <xdr:spPr>
        <a:xfrm>
          <a:off x="12579428" y="132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112441</xdr:rowOff>
    </xdr:from>
    <xdr:to>
      <xdr:col>85</xdr:col>
      <xdr:colOff>177800</xdr:colOff>
      <xdr:row>78</xdr:row>
      <xdr:rowOff>42591</xdr:rowOff>
    </xdr:to>
    <xdr:sp macro="" textlink="">
      <xdr:nvSpPr>
        <xdr:cNvPr id="644" name="楕円 643"/>
        <xdr:cNvSpPr/>
      </xdr:nvSpPr>
      <xdr:spPr>
        <a:xfrm>
          <a:off x="16268700" y="1331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135318</xdr:rowOff>
    </xdr:from>
    <xdr:ext cx="534377" cy="259045"/>
    <xdr:sp macro="" textlink="">
      <xdr:nvSpPr>
        <xdr:cNvPr id="645" name="災害復旧費該当値テキスト"/>
        <xdr:cNvSpPr txBox="1"/>
      </xdr:nvSpPr>
      <xdr:spPr>
        <a:xfrm>
          <a:off x="16370300" y="1316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139726</xdr:rowOff>
    </xdr:from>
    <xdr:to>
      <xdr:col>81</xdr:col>
      <xdr:colOff>101600</xdr:colOff>
      <xdr:row>78</xdr:row>
      <xdr:rowOff>69876</xdr:rowOff>
    </xdr:to>
    <xdr:sp macro="" textlink="">
      <xdr:nvSpPr>
        <xdr:cNvPr id="646" name="楕円 645"/>
        <xdr:cNvSpPr/>
      </xdr:nvSpPr>
      <xdr:spPr>
        <a:xfrm>
          <a:off x="15430500" y="1334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86403</xdr:rowOff>
    </xdr:from>
    <xdr:ext cx="534377" cy="259045"/>
    <xdr:sp macro="" textlink="">
      <xdr:nvSpPr>
        <xdr:cNvPr id="647" name="テキスト ボックス 646"/>
        <xdr:cNvSpPr txBox="1"/>
      </xdr:nvSpPr>
      <xdr:spPr>
        <a:xfrm>
          <a:off x="15214111" y="1311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87122</xdr:rowOff>
    </xdr:from>
    <xdr:to>
      <xdr:col>76</xdr:col>
      <xdr:colOff>165100</xdr:colOff>
      <xdr:row>78</xdr:row>
      <xdr:rowOff>17272</xdr:rowOff>
    </xdr:to>
    <xdr:sp macro="" textlink="">
      <xdr:nvSpPr>
        <xdr:cNvPr id="648" name="楕円 647"/>
        <xdr:cNvSpPr/>
      </xdr:nvSpPr>
      <xdr:spPr>
        <a:xfrm>
          <a:off x="14541500" y="1328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33799</xdr:rowOff>
    </xdr:from>
    <xdr:ext cx="534377" cy="259045"/>
    <xdr:sp macro="" textlink="">
      <xdr:nvSpPr>
        <xdr:cNvPr id="649" name="テキスト ボックス 648"/>
        <xdr:cNvSpPr txBox="1"/>
      </xdr:nvSpPr>
      <xdr:spPr>
        <a:xfrm>
          <a:off x="14325111" y="1306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88795</xdr:rowOff>
    </xdr:from>
    <xdr:to>
      <xdr:col>72</xdr:col>
      <xdr:colOff>38100</xdr:colOff>
      <xdr:row>79</xdr:row>
      <xdr:rowOff>18945</xdr:rowOff>
    </xdr:to>
    <xdr:sp macro="" textlink="">
      <xdr:nvSpPr>
        <xdr:cNvPr id="650" name="楕円 649"/>
        <xdr:cNvSpPr/>
      </xdr:nvSpPr>
      <xdr:spPr>
        <a:xfrm>
          <a:off x="13652500" y="1346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10072</xdr:rowOff>
    </xdr:from>
    <xdr:ext cx="313932" cy="259045"/>
    <xdr:sp macro="" textlink="">
      <xdr:nvSpPr>
        <xdr:cNvPr id="651" name="テキスト ボックス 650"/>
        <xdr:cNvSpPr txBox="1"/>
      </xdr:nvSpPr>
      <xdr:spPr>
        <a:xfrm>
          <a:off x="13546333" y="135546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88798</xdr:rowOff>
    </xdr:from>
    <xdr:to>
      <xdr:col>67</xdr:col>
      <xdr:colOff>101600</xdr:colOff>
      <xdr:row>79</xdr:row>
      <xdr:rowOff>18948</xdr:rowOff>
    </xdr:to>
    <xdr:sp macro="" textlink="">
      <xdr:nvSpPr>
        <xdr:cNvPr id="652" name="楕円 651"/>
        <xdr:cNvSpPr/>
      </xdr:nvSpPr>
      <xdr:spPr>
        <a:xfrm>
          <a:off x="12763500" y="1346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10075</xdr:rowOff>
    </xdr:from>
    <xdr:ext cx="313932" cy="259045"/>
    <xdr:sp macro="" textlink="">
      <xdr:nvSpPr>
        <xdr:cNvPr id="653" name="テキスト ボックス 652"/>
        <xdr:cNvSpPr txBox="1"/>
      </xdr:nvSpPr>
      <xdr:spPr>
        <a:xfrm>
          <a:off x="12657333" y="135546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159108</xdr:rowOff>
    </xdr:from>
    <xdr:to>
      <xdr:col>85</xdr:col>
      <xdr:colOff>126364</xdr:colOff>
      <xdr:row>98</xdr:row>
      <xdr:rowOff>134831</xdr:rowOff>
    </xdr:to>
    <xdr:cxnSp macro="">
      <xdr:nvCxnSpPr>
        <xdr:cNvPr id="675" name="直線コネクタ 674"/>
        <xdr:cNvCxnSpPr/>
      </xdr:nvCxnSpPr>
      <xdr:spPr>
        <a:xfrm flipV="1">
          <a:off x="16317595" y="15761058"/>
          <a:ext cx="1269" cy="11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138658</xdr:rowOff>
    </xdr:from>
    <xdr:ext cx="469744" cy="259045"/>
    <xdr:sp macro="" textlink="">
      <xdr:nvSpPr>
        <xdr:cNvPr id="676" name="公債費最小値テキスト"/>
        <xdr:cNvSpPr txBox="1"/>
      </xdr:nvSpPr>
      <xdr:spPr>
        <a:xfrm>
          <a:off x="16370300" y="1694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134831</xdr:rowOff>
    </xdr:from>
    <xdr:to>
      <xdr:col>86</xdr:col>
      <xdr:colOff>25400</xdr:colOff>
      <xdr:row>98</xdr:row>
      <xdr:rowOff>134831</xdr:rowOff>
    </xdr:to>
    <xdr:cxnSp macro="">
      <xdr:nvCxnSpPr>
        <xdr:cNvPr id="677" name="直線コネクタ 676"/>
        <xdr:cNvCxnSpPr/>
      </xdr:nvCxnSpPr>
      <xdr:spPr>
        <a:xfrm>
          <a:off x="16230600" y="1693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105785</xdr:rowOff>
    </xdr:from>
    <xdr:ext cx="599010" cy="259045"/>
    <xdr:sp macro="" textlink="">
      <xdr:nvSpPr>
        <xdr:cNvPr id="678" name="公債費最大値テキスト"/>
        <xdr:cNvSpPr txBox="1"/>
      </xdr:nvSpPr>
      <xdr:spPr>
        <a:xfrm>
          <a:off x="16370300" y="1553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258,255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159108</xdr:rowOff>
    </xdr:from>
    <xdr:to>
      <xdr:col>86</xdr:col>
      <xdr:colOff>25400</xdr:colOff>
      <xdr:row>91</xdr:row>
      <xdr:rowOff>159108</xdr:rowOff>
    </xdr:to>
    <xdr:cxnSp macro="">
      <xdr:nvCxnSpPr>
        <xdr:cNvPr id="679" name="直線コネクタ 678"/>
        <xdr:cNvCxnSpPr/>
      </xdr:nvCxnSpPr>
      <xdr:spPr>
        <a:xfrm>
          <a:off x="16230600" y="1576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95086</xdr:rowOff>
    </xdr:from>
    <xdr:to>
      <xdr:col>85</xdr:col>
      <xdr:colOff>127000</xdr:colOff>
      <xdr:row>95</xdr:row>
      <xdr:rowOff>162775</xdr:rowOff>
    </xdr:to>
    <xdr:cxnSp macro="">
      <xdr:nvCxnSpPr>
        <xdr:cNvPr id="680" name="直線コネクタ 679"/>
        <xdr:cNvCxnSpPr/>
      </xdr:nvCxnSpPr>
      <xdr:spPr>
        <a:xfrm flipV="1">
          <a:off x="15481300" y="16382836"/>
          <a:ext cx="838200" cy="6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65050</xdr:rowOff>
    </xdr:from>
    <xdr:ext cx="599010" cy="259045"/>
    <xdr:sp macro="" textlink="">
      <xdr:nvSpPr>
        <xdr:cNvPr id="681" name="公債費平均値テキスト"/>
        <xdr:cNvSpPr txBox="1"/>
      </xdr:nvSpPr>
      <xdr:spPr>
        <a:xfrm>
          <a:off x="16370300" y="16352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86623</xdr:rowOff>
    </xdr:from>
    <xdr:to>
      <xdr:col>85</xdr:col>
      <xdr:colOff>177800</xdr:colOff>
      <xdr:row>96</xdr:row>
      <xdr:rowOff>16773</xdr:rowOff>
    </xdr:to>
    <xdr:sp macro="" textlink="">
      <xdr:nvSpPr>
        <xdr:cNvPr id="682" name="フローチャート: 判断 681"/>
        <xdr:cNvSpPr/>
      </xdr:nvSpPr>
      <xdr:spPr>
        <a:xfrm>
          <a:off x="162687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140985</xdr:rowOff>
    </xdr:from>
    <xdr:to>
      <xdr:col>81</xdr:col>
      <xdr:colOff>50800</xdr:colOff>
      <xdr:row>95</xdr:row>
      <xdr:rowOff>162775</xdr:rowOff>
    </xdr:to>
    <xdr:cxnSp macro="">
      <xdr:nvCxnSpPr>
        <xdr:cNvPr id="683" name="直線コネクタ 682"/>
        <xdr:cNvCxnSpPr/>
      </xdr:nvCxnSpPr>
      <xdr:spPr>
        <a:xfrm>
          <a:off x="14592300" y="16428735"/>
          <a:ext cx="889000" cy="2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105130</xdr:rowOff>
    </xdr:from>
    <xdr:to>
      <xdr:col>81</xdr:col>
      <xdr:colOff>101600</xdr:colOff>
      <xdr:row>96</xdr:row>
      <xdr:rowOff>35280</xdr:rowOff>
    </xdr:to>
    <xdr:sp macro="" textlink="">
      <xdr:nvSpPr>
        <xdr:cNvPr id="684" name="フローチャート: 判断 683"/>
        <xdr:cNvSpPr/>
      </xdr:nvSpPr>
      <xdr:spPr>
        <a:xfrm>
          <a:off x="15430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51807</xdr:rowOff>
    </xdr:from>
    <xdr:ext cx="599010" cy="259045"/>
    <xdr:sp macro="" textlink="">
      <xdr:nvSpPr>
        <xdr:cNvPr id="685" name="テキスト ボックス 684"/>
        <xdr:cNvSpPr txBox="1"/>
      </xdr:nvSpPr>
      <xdr:spPr>
        <a:xfrm>
          <a:off x="15181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91804</xdr:rowOff>
    </xdr:from>
    <xdr:to>
      <xdr:col>76</xdr:col>
      <xdr:colOff>114300</xdr:colOff>
      <xdr:row>95</xdr:row>
      <xdr:rowOff>140985</xdr:rowOff>
    </xdr:to>
    <xdr:cxnSp macro="">
      <xdr:nvCxnSpPr>
        <xdr:cNvPr id="686" name="直線コネクタ 685"/>
        <xdr:cNvCxnSpPr/>
      </xdr:nvCxnSpPr>
      <xdr:spPr>
        <a:xfrm>
          <a:off x="13703300" y="16379554"/>
          <a:ext cx="889000" cy="4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125244</xdr:rowOff>
    </xdr:from>
    <xdr:to>
      <xdr:col>76</xdr:col>
      <xdr:colOff>165100</xdr:colOff>
      <xdr:row>96</xdr:row>
      <xdr:rowOff>55394</xdr:rowOff>
    </xdr:to>
    <xdr:sp macro="" textlink="">
      <xdr:nvSpPr>
        <xdr:cNvPr id="687" name="フローチャート: 判断 686"/>
        <xdr:cNvSpPr/>
      </xdr:nvSpPr>
      <xdr:spPr>
        <a:xfrm>
          <a:off x="14541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46521</xdr:rowOff>
    </xdr:from>
    <xdr:ext cx="599010" cy="259045"/>
    <xdr:sp macro="" textlink="">
      <xdr:nvSpPr>
        <xdr:cNvPr id="688" name="テキスト ボックス 687"/>
        <xdr:cNvSpPr txBox="1"/>
      </xdr:nvSpPr>
      <xdr:spPr>
        <a:xfrm>
          <a:off x="14292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166391</xdr:rowOff>
    </xdr:from>
    <xdr:to>
      <xdr:col>71</xdr:col>
      <xdr:colOff>177800</xdr:colOff>
      <xdr:row>95</xdr:row>
      <xdr:rowOff>91804</xdr:rowOff>
    </xdr:to>
    <xdr:cxnSp macro="">
      <xdr:nvCxnSpPr>
        <xdr:cNvPr id="689" name="直線コネクタ 688"/>
        <xdr:cNvCxnSpPr/>
      </xdr:nvCxnSpPr>
      <xdr:spPr>
        <a:xfrm>
          <a:off x="12814300" y="16282691"/>
          <a:ext cx="889000" cy="9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122307</xdr:rowOff>
    </xdr:from>
    <xdr:to>
      <xdr:col>72</xdr:col>
      <xdr:colOff>38100</xdr:colOff>
      <xdr:row>96</xdr:row>
      <xdr:rowOff>52457</xdr:rowOff>
    </xdr:to>
    <xdr:sp macro="" textlink="">
      <xdr:nvSpPr>
        <xdr:cNvPr id="690" name="フローチャート: 判断 689"/>
        <xdr:cNvSpPr/>
      </xdr:nvSpPr>
      <xdr:spPr>
        <a:xfrm>
          <a:off x="13652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43584</xdr:rowOff>
    </xdr:from>
    <xdr:ext cx="599010" cy="259045"/>
    <xdr:sp macro="" textlink="">
      <xdr:nvSpPr>
        <xdr:cNvPr id="691" name="テキスト ボックス 690"/>
        <xdr:cNvSpPr txBox="1"/>
      </xdr:nvSpPr>
      <xdr:spPr>
        <a:xfrm>
          <a:off x="13403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99439</xdr:rowOff>
    </xdr:from>
    <xdr:to>
      <xdr:col>67</xdr:col>
      <xdr:colOff>101600</xdr:colOff>
      <xdr:row>96</xdr:row>
      <xdr:rowOff>29589</xdr:rowOff>
    </xdr:to>
    <xdr:sp macro="" textlink="">
      <xdr:nvSpPr>
        <xdr:cNvPr id="692" name="フローチャート: 判断 691"/>
        <xdr:cNvSpPr/>
      </xdr:nvSpPr>
      <xdr:spPr>
        <a:xfrm>
          <a:off x="12763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20716</xdr:rowOff>
    </xdr:from>
    <xdr:ext cx="599010" cy="259045"/>
    <xdr:sp macro="" textlink="">
      <xdr:nvSpPr>
        <xdr:cNvPr id="693" name="テキスト ボックス 692"/>
        <xdr:cNvSpPr txBox="1"/>
      </xdr:nvSpPr>
      <xdr:spPr>
        <a:xfrm>
          <a:off x="12514795"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44286</xdr:rowOff>
    </xdr:from>
    <xdr:to>
      <xdr:col>85</xdr:col>
      <xdr:colOff>177800</xdr:colOff>
      <xdr:row>95</xdr:row>
      <xdr:rowOff>145886</xdr:rowOff>
    </xdr:to>
    <xdr:sp macro="" textlink="">
      <xdr:nvSpPr>
        <xdr:cNvPr id="699" name="楕円 698"/>
        <xdr:cNvSpPr/>
      </xdr:nvSpPr>
      <xdr:spPr>
        <a:xfrm>
          <a:off x="16268700" y="1633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67163</xdr:rowOff>
    </xdr:from>
    <xdr:ext cx="599010" cy="259045"/>
    <xdr:sp macro="" textlink="">
      <xdr:nvSpPr>
        <xdr:cNvPr id="700" name="公債費該当値テキスト"/>
        <xdr:cNvSpPr txBox="1"/>
      </xdr:nvSpPr>
      <xdr:spPr>
        <a:xfrm>
          <a:off x="16370300" y="16183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111975</xdr:rowOff>
    </xdr:from>
    <xdr:to>
      <xdr:col>81</xdr:col>
      <xdr:colOff>101600</xdr:colOff>
      <xdr:row>96</xdr:row>
      <xdr:rowOff>42125</xdr:rowOff>
    </xdr:to>
    <xdr:sp macro="" textlink="">
      <xdr:nvSpPr>
        <xdr:cNvPr id="701" name="楕円 700"/>
        <xdr:cNvSpPr/>
      </xdr:nvSpPr>
      <xdr:spPr>
        <a:xfrm>
          <a:off x="15430500" y="1639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33252</xdr:rowOff>
    </xdr:from>
    <xdr:ext cx="599010" cy="259045"/>
    <xdr:sp macro="" textlink="">
      <xdr:nvSpPr>
        <xdr:cNvPr id="702" name="テキスト ボックス 701"/>
        <xdr:cNvSpPr txBox="1"/>
      </xdr:nvSpPr>
      <xdr:spPr>
        <a:xfrm>
          <a:off x="15181795" y="16492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90185</xdr:rowOff>
    </xdr:from>
    <xdr:to>
      <xdr:col>76</xdr:col>
      <xdr:colOff>165100</xdr:colOff>
      <xdr:row>96</xdr:row>
      <xdr:rowOff>20335</xdr:rowOff>
    </xdr:to>
    <xdr:sp macro="" textlink="">
      <xdr:nvSpPr>
        <xdr:cNvPr id="703" name="楕円 702"/>
        <xdr:cNvSpPr/>
      </xdr:nvSpPr>
      <xdr:spPr>
        <a:xfrm>
          <a:off x="14541500" y="1637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36862</xdr:rowOff>
    </xdr:from>
    <xdr:ext cx="599010" cy="259045"/>
    <xdr:sp macro="" textlink="">
      <xdr:nvSpPr>
        <xdr:cNvPr id="704" name="テキスト ボックス 703"/>
        <xdr:cNvSpPr txBox="1"/>
      </xdr:nvSpPr>
      <xdr:spPr>
        <a:xfrm>
          <a:off x="14292795" y="16153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41004</xdr:rowOff>
    </xdr:from>
    <xdr:to>
      <xdr:col>72</xdr:col>
      <xdr:colOff>38100</xdr:colOff>
      <xdr:row>95</xdr:row>
      <xdr:rowOff>142604</xdr:rowOff>
    </xdr:to>
    <xdr:sp macro="" textlink="">
      <xdr:nvSpPr>
        <xdr:cNvPr id="705" name="楕円 704"/>
        <xdr:cNvSpPr/>
      </xdr:nvSpPr>
      <xdr:spPr>
        <a:xfrm>
          <a:off x="13652500" y="1632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159131</xdr:rowOff>
    </xdr:from>
    <xdr:ext cx="599010" cy="259045"/>
    <xdr:sp macro="" textlink="">
      <xdr:nvSpPr>
        <xdr:cNvPr id="706" name="テキスト ボックス 705"/>
        <xdr:cNvSpPr txBox="1"/>
      </xdr:nvSpPr>
      <xdr:spPr>
        <a:xfrm>
          <a:off x="13403795" y="1610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115591</xdr:rowOff>
    </xdr:from>
    <xdr:to>
      <xdr:col>67</xdr:col>
      <xdr:colOff>101600</xdr:colOff>
      <xdr:row>95</xdr:row>
      <xdr:rowOff>45741</xdr:rowOff>
    </xdr:to>
    <xdr:sp macro="" textlink="">
      <xdr:nvSpPr>
        <xdr:cNvPr id="707" name="楕円 706"/>
        <xdr:cNvSpPr/>
      </xdr:nvSpPr>
      <xdr:spPr>
        <a:xfrm>
          <a:off x="12763500" y="1623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62268</xdr:rowOff>
    </xdr:from>
    <xdr:ext cx="599010" cy="259045"/>
    <xdr:sp macro="" textlink="">
      <xdr:nvSpPr>
        <xdr:cNvPr id="708" name="テキスト ボックス 707"/>
        <xdr:cNvSpPr txBox="1"/>
      </xdr:nvSpPr>
      <xdr:spPr>
        <a:xfrm>
          <a:off x="12514795" y="1600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9398</xdr:rowOff>
    </xdr:from>
    <xdr:to>
      <xdr:col>116</xdr:col>
      <xdr:colOff>62864</xdr:colOff>
      <xdr:row>39</xdr:row>
      <xdr:rowOff>98878</xdr:rowOff>
    </xdr:to>
    <xdr:cxnSp macro="">
      <xdr:nvCxnSpPr>
        <xdr:cNvPr id="734" name="直線コネクタ 733"/>
        <xdr:cNvCxnSpPr/>
      </xdr:nvCxnSpPr>
      <xdr:spPr>
        <a:xfrm flipV="1">
          <a:off x="22159595" y="5324348"/>
          <a:ext cx="1269" cy="146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112030</xdr:rowOff>
    </xdr:from>
    <xdr:ext cx="249299" cy="259045"/>
    <xdr:sp macro="" textlink="">
      <xdr:nvSpPr>
        <xdr:cNvPr id="735" name="諸支出金最小値テキスト"/>
        <xdr:cNvSpPr txBox="1"/>
      </xdr:nvSpPr>
      <xdr:spPr>
        <a:xfrm>
          <a:off x="22212300" y="679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127525</xdr:rowOff>
    </xdr:from>
    <xdr:ext cx="469744" cy="259045"/>
    <xdr:sp macro="" textlink="">
      <xdr:nvSpPr>
        <xdr:cNvPr id="737" name="諸支出金最大値テキスト"/>
        <xdr:cNvSpPr txBox="1"/>
      </xdr:nvSpPr>
      <xdr:spPr>
        <a:xfrm>
          <a:off x="22212300" y="509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9398</xdr:rowOff>
    </xdr:from>
    <xdr:to>
      <xdr:col>116</xdr:col>
      <xdr:colOff>152400</xdr:colOff>
      <xdr:row>31</xdr:row>
      <xdr:rowOff>9398</xdr:rowOff>
    </xdr:to>
    <xdr:cxnSp macro="">
      <xdr:nvCxnSpPr>
        <xdr:cNvPr id="738" name="直線コネクタ 737"/>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29481</xdr:rowOff>
    </xdr:from>
    <xdr:ext cx="378565" cy="259045"/>
    <xdr:sp macro="" textlink="">
      <xdr:nvSpPr>
        <xdr:cNvPr id="740" name="諸支出金平均値テキスト"/>
        <xdr:cNvSpPr txBox="1"/>
      </xdr:nvSpPr>
      <xdr:spPr>
        <a:xfrm>
          <a:off x="22212300" y="6544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6604</xdr:rowOff>
    </xdr:from>
    <xdr:to>
      <xdr:col>116</xdr:col>
      <xdr:colOff>114300</xdr:colOff>
      <xdr:row>39</xdr:row>
      <xdr:rowOff>108204</xdr:rowOff>
    </xdr:to>
    <xdr:sp macro="" textlink="">
      <xdr:nvSpPr>
        <xdr:cNvPr id="741" name="フローチャート: 判断 740"/>
        <xdr:cNvSpPr/>
      </xdr:nvSpPr>
      <xdr:spPr>
        <a:xfrm>
          <a:off x="221107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29464</xdr:rowOff>
    </xdr:from>
    <xdr:to>
      <xdr:col>112</xdr:col>
      <xdr:colOff>38100</xdr:colOff>
      <xdr:row>39</xdr:row>
      <xdr:rowOff>131064</xdr:rowOff>
    </xdr:to>
    <xdr:sp macro="" textlink="">
      <xdr:nvSpPr>
        <xdr:cNvPr id="743" name="フローチャート: 判断 742"/>
        <xdr:cNvSpPr/>
      </xdr:nvSpPr>
      <xdr:spPr>
        <a:xfrm>
          <a:off x="21272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147591</xdr:rowOff>
    </xdr:from>
    <xdr:ext cx="378565" cy="259045"/>
    <xdr:sp macro="" textlink="">
      <xdr:nvSpPr>
        <xdr:cNvPr id="744" name="テキスト ボックス 743"/>
        <xdr:cNvSpPr txBox="1"/>
      </xdr:nvSpPr>
      <xdr:spPr>
        <a:xfrm>
          <a:off x="21134017" y="64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36975</xdr:rowOff>
    </xdr:from>
    <xdr:to>
      <xdr:col>107</xdr:col>
      <xdr:colOff>101600</xdr:colOff>
      <xdr:row>39</xdr:row>
      <xdr:rowOff>138575</xdr:rowOff>
    </xdr:to>
    <xdr:sp macro="" textlink="">
      <xdr:nvSpPr>
        <xdr:cNvPr id="746" name="フローチャート: 判断 745"/>
        <xdr:cNvSpPr/>
      </xdr:nvSpPr>
      <xdr:spPr>
        <a:xfrm>
          <a:off x="20383500" y="672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155102</xdr:rowOff>
    </xdr:from>
    <xdr:ext cx="313932" cy="259045"/>
    <xdr:sp macro="" textlink="">
      <xdr:nvSpPr>
        <xdr:cNvPr id="747" name="テキスト ボックス 746"/>
        <xdr:cNvSpPr txBox="1"/>
      </xdr:nvSpPr>
      <xdr:spPr>
        <a:xfrm>
          <a:off x="20277333" y="6498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35342</xdr:rowOff>
    </xdr:from>
    <xdr:to>
      <xdr:col>102</xdr:col>
      <xdr:colOff>165100</xdr:colOff>
      <xdr:row>39</xdr:row>
      <xdr:rowOff>136942</xdr:rowOff>
    </xdr:to>
    <xdr:sp macro="" textlink="">
      <xdr:nvSpPr>
        <xdr:cNvPr id="749" name="フローチャート: 判断 748"/>
        <xdr:cNvSpPr/>
      </xdr:nvSpPr>
      <xdr:spPr>
        <a:xfrm>
          <a:off x="19494500" y="67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153469</xdr:rowOff>
    </xdr:from>
    <xdr:ext cx="313932" cy="259045"/>
    <xdr:sp macro="" textlink="">
      <xdr:nvSpPr>
        <xdr:cNvPr id="750" name="テキスト ボックス 749"/>
        <xdr:cNvSpPr txBox="1"/>
      </xdr:nvSpPr>
      <xdr:spPr>
        <a:xfrm>
          <a:off x="19388333" y="64971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23912</xdr:rowOff>
    </xdr:from>
    <xdr:to>
      <xdr:col>98</xdr:col>
      <xdr:colOff>38100</xdr:colOff>
      <xdr:row>39</xdr:row>
      <xdr:rowOff>125512</xdr:rowOff>
    </xdr:to>
    <xdr:sp macro="" textlink="">
      <xdr:nvSpPr>
        <xdr:cNvPr id="751" name="フローチャート: 判断 750"/>
        <xdr:cNvSpPr/>
      </xdr:nvSpPr>
      <xdr:spPr>
        <a:xfrm>
          <a:off x="18605500" y="67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142039</xdr:rowOff>
    </xdr:from>
    <xdr:ext cx="378565" cy="259045"/>
    <xdr:sp macro="" textlink="">
      <xdr:nvSpPr>
        <xdr:cNvPr id="752" name="テキスト ボックス 751"/>
        <xdr:cNvSpPr txBox="1"/>
      </xdr:nvSpPr>
      <xdr:spPr>
        <a:xfrm>
          <a:off x="18467017" y="648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156480</xdr:rowOff>
    </xdr:from>
    <xdr:ext cx="249299" cy="259045"/>
    <xdr:sp macro="" textlink="">
      <xdr:nvSpPr>
        <xdr:cNvPr id="759" name="諸支出金該当値テキスト"/>
        <xdr:cNvSpPr txBox="1"/>
      </xdr:nvSpPr>
      <xdr:spPr>
        <a:xfrm>
          <a:off x="22212300" y="6671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類似団体平均値と比べ、差が大きい項目は、衛生費、教育費、災害復旧費となっている。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衛生費については、簡易水道会計及び病院会計への繰出金が増の要因であり、教育費については、町民総合グラウンド整備事業の実施が増の要因となっている。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北海道平取町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財政調整基金残高については、「第６次平取町総合計画」により計画的な事業の実施に努めていることで、残高は増加傾向にあります。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実質収支は黒字の状態が続いておりますが、平成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年度の実質単年度収支については、▲</a:t>
          </a:r>
          <a:r>
            <a:rPr kumimoji="1" lang="en-US" altLang="ja-JP" sz="1400">
              <a:latin typeface="ＭＳ ゴシック" pitchFamily="49" charset="-128"/>
              <a:ea typeface="ＭＳ ゴシック" pitchFamily="49" charset="-128"/>
            </a:rPr>
            <a:t>0.84</a:t>
          </a:r>
          <a:r>
            <a:rPr kumimoji="1" lang="ja-JP" altLang="en-US" sz="1400">
              <a:latin typeface="ＭＳ ゴシック" pitchFamily="49" charset="-128"/>
              <a:ea typeface="ＭＳ ゴシック" pitchFamily="49" charset="-128"/>
            </a:rPr>
            <a:t>％となりました。主な要因については、二風谷地区再整備事業、町民総合グラウンド整備事業などの大型事業を実施したことによるものです。</a:t>
          </a:r>
          <a:endParaRPr kumimoji="1" lang="en-US" altLang="ja-JP" sz="1400">
            <a:latin typeface="ＭＳ ゴシック" pitchFamily="49" charset="-128"/>
            <a:ea typeface="ＭＳ ゴシック" pitchFamily="49" charset="-128"/>
          </a:endParaRPr>
        </a:p>
        <a:p>
          <a:r>
            <a:rPr kumimoji="1" lang="ja-JP" altLang="en-US" sz="1400" i="1">
              <a:latin typeface="ＭＳ ゴシック" pitchFamily="49" charset="-128"/>
              <a:ea typeface="ＭＳ ゴシック" pitchFamily="49" charset="-128"/>
            </a:rPr>
            <a:t>　</a:t>
          </a:r>
          <a:endParaRPr kumimoji="1" lang="en-US" altLang="ja-JP" sz="1400" i="1">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北海道平取町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一般会計、各特別会計において黒字になっており、連結赤字比率は算定されない。</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北海道平取町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過去の大型事業（平取温泉改築事業）に係る借入金の償還が平成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年度より始まり、今後においても元利償還金の額は増えていく。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実質公債費比率については、前年度の</a:t>
          </a:r>
          <a:r>
            <a:rPr kumimoji="1" lang="en-US" altLang="ja-JP" sz="1400">
              <a:latin typeface="ＭＳ ゴシック" pitchFamily="49" charset="-128"/>
              <a:ea typeface="ＭＳ ゴシック" pitchFamily="49" charset="-128"/>
            </a:rPr>
            <a:t>4.2</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4.4</a:t>
          </a:r>
          <a:r>
            <a:rPr kumimoji="1" lang="ja-JP" altLang="en-US" sz="1400">
              <a:latin typeface="ＭＳ ゴシック" pitchFamily="49" charset="-128"/>
              <a:ea typeface="ＭＳ ゴシック" pitchFamily="49" charset="-128"/>
            </a:rPr>
            <a:t>％となったが、今後は上昇が見込まれる。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利用なし</a:t>
          </a:r>
          <a:endParaRPr kumimoji="1" lang="en-US" altLang="ja-JP" sz="1000">
            <a:latin typeface="ＭＳ ゴシック" pitchFamily="49" charset="-128"/>
            <a:ea typeface="ＭＳ ゴシック" pitchFamily="49" charset="-128"/>
          </a:endParaRPr>
        </a:p>
        <a:p>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北海道平取町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前年度の</a:t>
          </a:r>
          <a:r>
            <a:rPr kumimoji="1" lang="en-US" altLang="ja-JP" sz="1400">
              <a:latin typeface="ＭＳ ゴシック" pitchFamily="49" charset="-128"/>
              <a:ea typeface="ＭＳ ゴシック" pitchFamily="49" charset="-128"/>
            </a:rPr>
            <a:t>14.4</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38.1</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災害復旧事業の実施、国保病院改築事業の実施により将来負担額が増えたためである。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今後も、将来負担比率の数値については算定される見込みであるが、充当可能財源等の確保により、健全な比率の維持に努める。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北海道平取町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財源不足を補うため、平成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千円を取崩し、各事業に充当した。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新規積立は、ふるさと寄附金の増や、定期預金への預入利子等により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千円を積立てし、基金残高としては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159,000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今後においても、現水準を維持し、基金残高が減少しないように努める。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各基金条例に基づき、管理運用している。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各種事業に充当するため、以下の基金を取崩した。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・沙流川ダム地域振興基金取崩額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・ふるさと応援基金取崩額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ふるさと寄附金の増により、以下の基金は積立額が増となり、基金残高が増となった。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・ふるさと応援基金積立額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36,772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各基金条例に基づき、管理運用していくが、現水準を維持できるように努める。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基金条例に基づき、毎年度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千円を積み立てることとなっている他、定期預金への預入、有価証券の保有により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千円の新規積立となり、合計で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平取町財政調整基金の設置、管理に関する条例に基づき、管理運用していく。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基金積立の利子分（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千円）だけ増加しているが、総額としては前年同額となっている。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平取町減債基金条例に基づき、管理運用していく。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北海道平取町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5,036
4,960
743.09
6,407,924
6,349,280
55,070
3,352,543
7,703,636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6" name="テキスト ボックス 35"/>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7" name="テキスト ボックス 36"/>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8" name="テキスト ボックス 37"/>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9" name="テキスト ボックス 38"/>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施設等の老朽化は進んでいますが、類似団体は下回っています。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今後は、平取町公共施設等総合管理計画に基づき、施設の更新、統廃合、維持補修費を含め計画的に進めていく必要があります。</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5" name="テキスト ボックス 54"/>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6" name="直線コネクタ 55"/>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7" name="テキスト ボックス 56"/>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8" name="直線コネクタ 57"/>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9" name="テキスト ボックス 58"/>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0" name="直線コネクタ 59"/>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1" name="テキスト ボックス 60"/>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2" name="直線コネクタ 61"/>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3" name="テキスト ボックス 62"/>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5" name="テキスト ボックス 64"/>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26035</xdr:rowOff>
    </xdr:from>
    <xdr:to>
      <xdr:col>23</xdr:col>
      <xdr:colOff>85090</xdr:colOff>
      <xdr:row>33</xdr:row>
      <xdr:rowOff>65151</xdr:rowOff>
    </xdr:to>
    <xdr:cxnSp macro="">
      <xdr:nvCxnSpPr>
        <xdr:cNvPr id="67" name="直線コネクタ 66"/>
        <xdr:cNvCxnSpPr/>
      </xdr:nvCxnSpPr>
      <xdr:spPr>
        <a:xfrm flipV="1">
          <a:off x="4760595" y="5255260"/>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68978</xdr:rowOff>
    </xdr:from>
    <xdr:ext cx="405111" cy="259045"/>
    <xdr:sp macro="" textlink="">
      <xdr:nvSpPr>
        <xdr:cNvPr id="68" name="有形固定資産減価償却率最小値テキスト"/>
        <xdr:cNvSpPr txBox="1"/>
      </xdr:nvSpPr>
      <xdr:spPr>
        <a:xfrm>
          <a:off x="4813300" y="649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65151</xdr:rowOff>
    </xdr:from>
    <xdr:to>
      <xdr:col>23</xdr:col>
      <xdr:colOff>174625</xdr:colOff>
      <xdr:row>33</xdr:row>
      <xdr:rowOff>65151</xdr:rowOff>
    </xdr:to>
    <xdr:cxnSp macro="">
      <xdr:nvCxnSpPr>
        <xdr:cNvPr id="69" name="直線コネクタ 68"/>
        <xdr:cNvCxnSpPr/>
      </xdr:nvCxnSpPr>
      <xdr:spPr>
        <a:xfrm>
          <a:off x="4673600" y="649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144162</xdr:rowOff>
    </xdr:from>
    <xdr:ext cx="405111" cy="259045"/>
    <xdr:sp macro="" textlink="">
      <xdr:nvSpPr>
        <xdr:cNvPr id="70" name="有形固定資産減価償却率最大値テキスト"/>
        <xdr:cNvSpPr txBox="1"/>
      </xdr:nvSpPr>
      <xdr:spPr>
        <a:xfrm>
          <a:off x="4813300" y="503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26035</xdr:rowOff>
    </xdr:from>
    <xdr:to>
      <xdr:col>23</xdr:col>
      <xdr:colOff>174625</xdr:colOff>
      <xdr:row>26</xdr:row>
      <xdr:rowOff>26035</xdr:rowOff>
    </xdr:to>
    <xdr:cxnSp macro="">
      <xdr:nvCxnSpPr>
        <xdr:cNvPr id="71" name="直線コネクタ 70"/>
        <xdr:cNvCxnSpPr/>
      </xdr:nvCxnSpPr>
      <xdr:spPr>
        <a:xfrm>
          <a:off x="4673600" y="525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66692</xdr:rowOff>
    </xdr:from>
    <xdr:ext cx="405111" cy="259045"/>
    <xdr:sp macro="" textlink="">
      <xdr:nvSpPr>
        <xdr:cNvPr id="72" name="有形固定資産減価償却率平均値テキスト"/>
        <xdr:cNvSpPr txBox="1"/>
      </xdr:nvSpPr>
      <xdr:spPr>
        <a:xfrm>
          <a:off x="4813300" y="5638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73" name="フローチャート: 判断 72"/>
        <xdr:cNvSpPr/>
      </xdr:nvSpPr>
      <xdr:spPr>
        <a:xfrm>
          <a:off x="47117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58928</xdr:rowOff>
    </xdr:from>
    <xdr:to>
      <xdr:col>19</xdr:col>
      <xdr:colOff>187325</xdr:colOff>
      <xdr:row>29</xdr:row>
      <xdr:rowOff>160528</xdr:rowOff>
    </xdr:to>
    <xdr:sp macro="" textlink="">
      <xdr:nvSpPr>
        <xdr:cNvPr id="74" name="フローチャート: 判断 73"/>
        <xdr:cNvSpPr/>
      </xdr:nvSpPr>
      <xdr:spPr>
        <a:xfrm>
          <a:off x="4000500" y="580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102108</xdr:rowOff>
    </xdr:from>
    <xdr:to>
      <xdr:col>15</xdr:col>
      <xdr:colOff>187325</xdr:colOff>
      <xdr:row>30</xdr:row>
      <xdr:rowOff>32258</xdr:rowOff>
    </xdr:to>
    <xdr:sp macro="" textlink="">
      <xdr:nvSpPr>
        <xdr:cNvPr id="75" name="フローチャート: 判断 74"/>
        <xdr:cNvSpPr/>
      </xdr:nvSpPr>
      <xdr:spPr>
        <a:xfrm>
          <a:off x="3238500" y="584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123698</xdr:rowOff>
    </xdr:from>
    <xdr:to>
      <xdr:col>11</xdr:col>
      <xdr:colOff>187325</xdr:colOff>
      <xdr:row>30</xdr:row>
      <xdr:rowOff>53848</xdr:rowOff>
    </xdr:to>
    <xdr:sp macro="" textlink="">
      <xdr:nvSpPr>
        <xdr:cNvPr id="76" name="フローチャート: 判断 75"/>
        <xdr:cNvSpPr/>
      </xdr:nvSpPr>
      <xdr:spPr>
        <a:xfrm>
          <a:off x="2476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82" name="楕円 81"/>
        <xdr:cNvSpPr/>
      </xdr:nvSpPr>
      <xdr:spPr>
        <a:xfrm>
          <a:off x="47117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108602</xdr:rowOff>
    </xdr:from>
    <xdr:ext cx="405111" cy="259045"/>
    <xdr:sp macro="" textlink="">
      <xdr:nvSpPr>
        <xdr:cNvPr id="83" name="有形固定資産減価償却率該当値テキスト"/>
        <xdr:cNvSpPr txBox="1"/>
      </xdr:nvSpPr>
      <xdr:spPr>
        <a:xfrm>
          <a:off x="4813300" y="5852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24384</xdr:rowOff>
    </xdr:from>
    <xdr:to>
      <xdr:col>19</xdr:col>
      <xdr:colOff>187325</xdr:colOff>
      <xdr:row>29</xdr:row>
      <xdr:rowOff>125984</xdr:rowOff>
    </xdr:to>
    <xdr:sp macro="" textlink="">
      <xdr:nvSpPr>
        <xdr:cNvPr id="84" name="楕円 83"/>
        <xdr:cNvSpPr/>
      </xdr:nvSpPr>
      <xdr:spPr>
        <a:xfrm>
          <a:off x="4000500" y="576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75184</xdr:rowOff>
    </xdr:from>
    <xdr:to>
      <xdr:col>23</xdr:col>
      <xdr:colOff>85725</xdr:colOff>
      <xdr:row>30</xdr:row>
      <xdr:rowOff>9525</xdr:rowOff>
    </xdr:to>
    <xdr:cxnSp macro="">
      <xdr:nvCxnSpPr>
        <xdr:cNvPr id="85" name="直線コネクタ 84"/>
        <xdr:cNvCxnSpPr/>
      </xdr:nvCxnSpPr>
      <xdr:spPr>
        <a:xfrm>
          <a:off x="4051300" y="5818759"/>
          <a:ext cx="711200" cy="10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45085</xdr:rowOff>
    </xdr:from>
    <xdr:to>
      <xdr:col>15</xdr:col>
      <xdr:colOff>187325</xdr:colOff>
      <xdr:row>30</xdr:row>
      <xdr:rowOff>146685</xdr:rowOff>
    </xdr:to>
    <xdr:sp macro="" textlink="">
      <xdr:nvSpPr>
        <xdr:cNvPr id="86" name="楕円 85"/>
        <xdr:cNvSpPr/>
      </xdr:nvSpPr>
      <xdr:spPr>
        <a:xfrm>
          <a:off x="3238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75184</xdr:rowOff>
    </xdr:from>
    <xdr:to>
      <xdr:col>19</xdr:col>
      <xdr:colOff>136525</xdr:colOff>
      <xdr:row>30</xdr:row>
      <xdr:rowOff>95885</xdr:rowOff>
    </xdr:to>
    <xdr:cxnSp macro="">
      <xdr:nvCxnSpPr>
        <xdr:cNvPr id="87" name="直線コネクタ 86"/>
        <xdr:cNvCxnSpPr/>
      </xdr:nvCxnSpPr>
      <xdr:spPr>
        <a:xfrm flipV="1">
          <a:off x="3289300" y="5818759"/>
          <a:ext cx="762000" cy="19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118491</xdr:rowOff>
    </xdr:from>
    <xdr:to>
      <xdr:col>11</xdr:col>
      <xdr:colOff>187325</xdr:colOff>
      <xdr:row>31</xdr:row>
      <xdr:rowOff>48641</xdr:rowOff>
    </xdr:to>
    <xdr:sp macro="" textlink="">
      <xdr:nvSpPr>
        <xdr:cNvPr id="88" name="楕円 87"/>
        <xdr:cNvSpPr/>
      </xdr:nvSpPr>
      <xdr:spPr>
        <a:xfrm>
          <a:off x="24765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95885</xdr:rowOff>
    </xdr:from>
    <xdr:to>
      <xdr:col>15</xdr:col>
      <xdr:colOff>136525</xdr:colOff>
      <xdr:row>30</xdr:row>
      <xdr:rowOff>169291</xdr:rowOff>
    </xdr:to>
    <xdr:cxnSp macro="">
      <xdr:nvCxnSpPr>
        <xdr:cNvPr id="89" name="直線コネクタ 88"/>
        <xdr:cNvCxnSpPr/>
      </xdr:nvCxnSpPr>
      <xdr:spPr>
        <a:xfrm flipV="1">
          <a:off x="2527300" y="6010910"/>
          <a:ext cx="762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151655</xdr:rowOff>
    </xdr:from>
    <xdr:ext cx="405111" cy="259045"/>
    <xdr:sp macro="" textlink="">
      <xdr:nvSpPr>
        <xdr:cNvPr id="90" name="n_1aveValue有形固定資産減価償却率"/>
        <xdr:cNvSpPr txBox="1"/>
      </xdr:nvSpPr>
      <xdr:spPr>
        <a:xfrm>
          <a:off x="3836044" y="5895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48785</xdr:rowOff>
    </xdr:from>
    <xdr:ext cx="405111" cy="259045"/>
    <xdr:sp macro="" textlink="">
      <xdr:nvSpPr>
        <xdr:cNvPr id="91" name="n_2aveValue有形固定資産減価償却率"/>
        <xdr:cNvSpPr txBox="1"/>
      </xdr:nvSpPr>
      <xdr:spPr>
        <a:xfrm>
          <a:off x="3086744" y="56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70375</xdr:rowOff>
    </xdr:from>
    <xdr:ext cx="405111" cy="259045"/>
    <xdr:sp macro="" textlink="">
      <xdr:nvSpPr>
        <xdr:cNvPr id="92" name="n_3aveValue有形固定資産減価償却率"/>
        <xdr:cNvSpPr txBox="1"/>
      </xdr:nvSpPr>
      <xdr:spPr>
        <a:xfrm>
          <a:off x="2324744" y="5642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142511</xdr:rowOff>
    </xdr:from>
    <xdr:ext cx="405111" cy="259045"/>
    <xdr:sp macro="" textlink="">
      <xdr:nvSpPr>
        <xdr:cNvPr id="93" name="n_1mainValue有形固定資産減価償却率"/>
        <xdr:cNvSpPr txBox="1"/>
      </xdr:nvSpPr>
      <xdr:spPr>
        <a:xfrm>
          <a:off x="3836044" y="5543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137812</xdr:rowOff>
    </xdr:from>
    <xdr:ext cx="405111" cy="259045"/>
    <xdr:sp macro="" textlink="">
      <xdr:nvSpPr>
        <xdr:cNvPr id="94" name="n_2mainValue有形固定資産減価償却率"/>
        <xdr:cNvSpPr txBox="1"/>
      </xdr:nvSpPr>
      <xdr:spPr>
        <a:xfrm>
          <a:off x="3086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39768</xdr:rowOff>
    </xdr:from>
    <xdr:ext cx="405111" cy="259045"/>
    <xdr:sp macro="" textlink="">
      <xdr:nvSpPr>
        <xdr:cNvPr id="95" name="n_3mainValue有形固定資産減価償却率"/>
        <xdr:cNvSpPr txBox="1"/>
      </xdr:nvSpPr>
      <xdr:spPr>
        <a:xfrm>
          <a:off x="2324744" y="6126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類似団体より高い数値となっていますが、第６次平取町総合計画に基づく計画的な事業実施、起債の新規発行を抑制するなど、将来負担を少なくし町財政の健全化に努めます。</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2" name="テキスト ボックス 111"/>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4" name="テキスト ボックス 113"/>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6" name="テキスト ボックス 115"/>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8" name="テキスト ボックス 117"/>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0" name="テキスト ボックス 119"/>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2" name="テキスト ボックス 121"/>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4" name="テキスト ボックス 123"/>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87104</xdr:rowOff>
    </xdr:from>
    <xdr:to>
      <xdr:col>76</xdr:col>
      <xdr:colOff>21589</xdr:colOff>
      <xdr:row>35</xdr:row>
      <xdr:rowOff>31297</xdr:rowOff>
    </xdr:to>
    <xdr:cxnSp macro="">
      <xdr:nvCxnSpPr>
        <xdr:cNvPr id="126" name="直線コネクタ 125"/>
        <xdr:cNvCxnSpPr/>
      </xdr:nvCxnSpPr>
      <xdr:spPr>
        <a:xfrm flipV="1">
          <a:off x="14793595" y="5316329"/>
          <a:ext cx="1269" cy="1487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7"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8" name="直線コネクタ 127"/>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33781</xdr:rowOff>
    </xdr:from>
    <xdr:ext cx="469744" cy="259045"/>
    <xdr:sp macro="" textlink="">
      <xdr:nvSpPr>
        <xdr:cNvPr id="129" name="債務償還比率最大値テキスト"/>
        <xdr:cNvSpPr txBox="1"/>
      </xdr:nvSpPr>
      <xdr:spPr>
        <a:xfrm>
          <a:off x="14846300" y="509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87104</xdr:rowOff>
    </xdr:from>
    <xdr:to>
      <xdr:col>76</xdr:col>
      <xdr:colOff>111125</xdr:colOff>
      <xdr:row>26</xdr:row>
      <xdr:rowOff>87104</xdr:rowOff>
    </xdr:to>
    <xdr:cxnSp macro="">
      <xdr:nvCxnSpPr>
        <xdr:cNvPr id="130" name="直線コネクタ 129"/>
        <xdr:cNvCxnSpPr/>
      </xdr:nvCxnSpPr>
      <xdr:spPr>
        <a:xfrm>
          <a:off x="14706600" y="531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1496</xdr:rowOff>
    </xdr:from>
    <xdr:ext cx="469744" cy="259045"/>
    <xdr:sp macro="" textlink="">
      <xdr:nvSpPr>
        <xdr:cNvPr id="131" name="債務償還比率平均値テキスト"/>
        <xdr:cNvSpPr txBox="1"/>
      </xdr:nvSpPr>
      <xdr:spPr>
        <a:xfrm>
          <a:off x="14846300" y="6087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23069</xdr:rowOff>
    </xdr:from>
    <xdr:to>
      <xdr:col>76</xdr:col>
      <xdr:colOff>73025</xdr:colOff>
      <xdr:row>31</xdr:row>
      <xdr:rowOff>124669</xdr:rowOff>
    </xdr:to>
    <xdr:sp macro="" textlink="">
      <xdr:nvSpPr>
        <xdr:cNvPr id="132" name="フローチャート: 判断 131"/>
        <xdr:cNvSpPr/>
      </xdr:nvSpPr>
      <xdr:spPr>
        <a:xfrm>
          <a:off x="14744700" y="61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34943</xdr:rowOff>
    </xdr:from>
    <xdr:to>
      <xdr:col>72</xdr:col>
      <xdr:colOff>123825</xdr:colOff>
      <xdr:row>31</xdr:row>
      <xdr:rowOff>136543</xdr:rowOff>
    </xdr:to>
    <xdr:sp macro="" textlink="">
      <xdr:nvSpPr>
        <xdr:cNvPr id="133" name="フローチャート: 判断 132"/>
        <xdr:cNvSpPr/>
      </xdr:nvSpPr>
      <xdr:spPr>
        <a:xfrm>
          <a:off x="14033500" y="61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82486</xdr:rowOff>
    </xdr:from>
    <xdr:to>
      <xdr:col>76</xdr:col>
      <xdr:colOff>73025</xdr:colOff>
      <xdr:row>29</xdr:row>
      <xdr:rowOff>12636</xdr:rowOff>
    </xdr:to>
    <xdr:sp macro="" textlink="">
      <xdr:nvSpPr>
        <xdr:cNvPr id="139" name="楕円 138"/>
        <xdr:cNvSpPr/>
      </xdr:nvSpPr>
      <xdr:spPr>
        <a:xfrm>
          <a:off x="14744700" y="565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105363</xdr:rowOff>
    </xdr:from>
    <xdr:ext cx="469744" cy="259045"/>
    <xdr:sp macro="" textlink="">
      <xdr:nvSpPr>
        <xdr:cNvPr id="140" name="債務償還比率該当値テキスト"/>
        <xdr:cNvSpPr txBox="1"/>
      </xdr:nvSpPr>
      <xdr:spPr>
        <a:xfrm>
          <a:off x="14846300" y="550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161480</xdr:rowOff>
    </xdr:from>
    <xdr:to>
      <xdr:col>72</xdr:col>
      <xdr:colOff>123825</xdr:colOff>
      <xdr:row>30</xdr:row>
      <xdr:rowOff>91630</xdr:rowOff>
    </xdr:to>
    <xdr:sp macro="" textlink="">
      <xdr:nvSpPr>
        <xdr:cNvPr id="141" name="楕円 140"/>
        <xdr:cNvSpPr/>
      </xdr:nvSpPr>
      <xdr:spPr>
        <a:xfrm>
          <a:off x="14033500" y="590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133286</xdr:rowOff>
    </xdr:from>
    <xdr:to>
      <xdr:col>76</xdr:col>
      <xdr:colOff>22225</xdr:colOff>
      <xdr:row>30</xdr:row>
      <xdr:rowOff>40830</xdr:rowOff>
    </xdr:to>
    <xdr:cxnSp macro="">
      <xdr:nvCxnSpPr>
        <xdr:cNvPr id="142" name="直線コネクタ 141"/>
        <xdr:cNvCxnSpPr/>
      </xdr:nvCxnSpPr>
      <xdr:spPr>
        <a:xfrm flipV="1">
          <a:off x="14084300" y="5705411"/>
          <a:ext cx="711200" cy="25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127670</xdr:rowOff>
    </xdr:from>
    <xdr:ext cx="469744" cy="259045"/>
    <xdr:sp macro="" textlink="">
      <xdr:nvSpPr>
        <xdr:cNvPr id="143" name="n_1aveValue債務償還比率"/>
        <xdr:cNvSpPr txBox="1"/>
      </xdr:nvSpPr>
      <xdr:spPr>
        <a:xfrm>
          <a:off x="13836727" y="62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108157</xdr:rowOff>
    </xdr:from>
    <xdr:ext cx="469744" cy="259045"/>
    <xdr:sp macro="" textlink="">
      <xdr:nvSpPr>
        <xdr:cNvPr id="144" name="n_1mainValue債務償還比率"/>
        <xdr:cNvSpPr txBox="1"/>
      </xdr:nvSpPr>
      <xdr:spPr>
        <a:xfrm>
          <a:off x="13836727" y="568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5" name="正方形/長方形 14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6" name="正方形/長方形 14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7" name="テキスト ボックス 14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8" name="テキスト ボックス 14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9" name="テキスト ボックス 14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0" name="テキスト ボックス 14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北海道平取町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5,036
4,960
743.09
6,407,924
6,349,280
55,070
3,352,543
7,703,636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9525</xdr:rowOff>
    </xdr:to>
    <xdr:cxnSp macro="">
      <xdr:nvCxnSpPr>
        <xdr:cNvPr id="56" name="直線コネクタ 55"/>
        <xdr:cNvCxnSpPr/>
      </xdr:nvCxnSpPr>
      <xdr:spPr>
        <a:xfrm flipV="1">
          <a:off x="4634865" y="578739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13352</xdr:rowOff>
    </xdr:from>
    <xdr:ext cx="405111" cy="259045"/>
    <xdr:sp macro="" textlink="">
      <xdr:nvSpPr>
        <xdr:cNvPr id="57" name="【道路】&#10;有形固定資産減価償却率最小値テキスト"/>
        <xdr:cNvSpPr txBox="1"/>
      </xdr:nvSpPr>
      <xdr:spPr>
        <a:xfrm>
          <a:off x="4673600" y="721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xdr:rowOff>
    </xdr:from>
    <xdr:to>
      <xdr:col>24</xdr:col>
      <xdr:colOff>152400</xdr:colOff>
      <xdr:row>42</xdr:row>
      <xdr:rowOff>9525</xdr:rowOff>
    </xdr:to>
    <xdr:cxnSp macro="">
      <xdr:nvCxnSpPr>
        <xdr:cNvPr id="58" name="直線コネクタ 57"/>
        <xdr:cNvCxnSpPr/>
      </xdr:nvCxnSpPr>
      <xdr:spPr>
        <a:xfrm>
          <a:off x="4546600" y="721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59" name="【道路】&#10;有形固定資産減価償却率最大値テキスト"/>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0" name="直線コネクタ 59"/>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62882</xdr:rowOff>
    </xdr:from>
    <xdr:ext cx="405111" cy="259045"/>
    <xdr:sp macro="" textlink="">
      <xdr:nvSpPr>
        <xdr:cNvPr id="61" name="【道路】&#10;有形固定資産減価償却率平均値テキスト"/>
        <xdr:cNvSpPr txBox="1"/>
      </xdr:nvSpPr>
      <xdr:spPr>
        <a:xfrm>
          <a:off x="4673600" y="640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84455</xdr:rowOff>
    </xdr:from>
    <xdr:to>
      <xdr:col>24</xdr:col>
      <xdr:colOff>114300</xdr:colOff>
      <xdr:row>38</xdr:row>
      <xdr:rowOff>14605</xdr:rowOff>
    </xdr:to>
    <xdr:sp macro="" textlink="">
      <xdr:nvSpPr>
        <xdr:cNvPr id="62" name="フローチャート: 判断 61"/>
        <xdr:cNvSpPr/>
      </xdr:nvSpPr>
      <xdr:spPr>
        <a:xfrm>
          <a:off x="4584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3" name="フローチャート: 判断 62"/>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139700</xdr:rowOff>
    </xdr:from>
    <xdr:to>
      <xdr:col>15</xdr:col>
      <xdr:colOff>101600</xdr:colOff>
      <xdr:row>38</xdr:row>
      <xdr:rowOff>69850</xdr:rowOff>
    </xdr:to>
    <xdr:sp macro="" textlink="">
      <xdr:nvSpPr>
        <xdr:cNvPr id="64" name="フローチャート: 判断 63"/>
        <xdr:cNvSpPr/>
      </xdr:nvSpPr>
      <xdr:spPr>
        <a:xfrm>
          <a:off x="2857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158750</xdr:rowOff>
    </xdr:from>
    <xdr:to>
      <xdr:col>10</xdr:col>
      <xdr:colOff>165100</xdr:colOff>
      <xdr:row>38</xdr:row>
      <xdr:rowOff>88900</xdr:rowOff>
    </xdr:to>
    <xdr:sp macro="" textlink="">
      <xdr:nvSpPr>
        <xdr:cNvPr id="65" name="フローチャート: 判断 64"/>
        <xdr:cNvSpPr/>
      </xdr:nvSpPr>
      <xdr:spPr>
        <a:xfrm>
          <a:off x="1968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33020</xdr:rowOff>
    </xdr:from>
    <xdr:to>
      <xdr:col>24</xdr:col>
      <xdr:colOff>114300</xdr:colOff>
      <xdr:row>37</xdr:row>
      <xdr:rowOff>134620</xdr:rowOff>
    </xdr:to>
    <xdr:sp macro="" textlink="">
      <xdr:nvSpPr>
        <xdr:cNvPr id="71" name="楕円 70"/>
        <xdr:cNvSpPr/>
      </xdr:nvSpPr>
      <xdr:spPr>
        <a:xfrm>
          <a:off x="45847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55897</xdr:rowOff>
    </xdr:from>
    <xdr:ext cx="405111" cy="259045"/>
    <xdr:sp macro="" textlink="">
      <xdr:nvSpPr>
        <xdr:cNvPr id="72" name="【道路】&#10;有形固定資産減価償却率該当値テキスト"/>
        <xdr:cNvSpPr txBox="1"/>
      </xdr:nvSpPr>
      <xdr:spPr>
        <a:xfrm>
          <a:off x="4673600"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67310</xdr:rowOff>
    </xdr:from>
    <xdr:to>
      <xdr:col>20</xdr:col>
      <xdr:colOff>38100</xdr:colOff>
      <xdr:row>37</xdr:row>
      <xdr:rowOff>168910</xdr:rowOff>
    </xdr:to>
    <xdr:sp macro="" textlink="">
      <xdr:nvSpPr>
        <xdr:cNvPr id="73" name="楕円 72"/>
        <xdr:cNvSpPr/>
      </xdr:nvSpPr>
      <xdr:spPr>
        <a:xfrm>
          <a:off x="3746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83820</xdr:rowOff>
    </xdr:from>
    <xdr:to>
      <xdr:col>24</xdr:col>
      <xdr:colOff>63500</xdr:colOff>
      <xdr:row>37</xdr:row>
      <xdr:rowOff>118110</xdr:rowOff>
    </xdr:to>
    <xdr:cxnSp macro="">
      <xdr:nvCxnSpPr>
        <xdr:cNvPr id="74" name="直線コネクタ 73"/>
        <xdr:cNvCxnSpPr/>
      </xdr:nvCxnSpPr>
      <xdr:spPr>
        <a:xfrm flipV="1">
          <a:off x="3797300" y="64274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93980</xdr:rowOff>
    </xdr:from>
    <xdr:to>
      <xdr:col>15</xdr:col>
      <xdr:colOff>101600</xdr:colOff>
      <xdr:row>38</xdr:row>
      <xdr:rowOff>24130</xdr:rowOff>
    </xdr:to>
    <xdr:sp macro="" textlink="">
      <xdr:nvSpPr>
        <xdr:cNvPr id="75" name="楕円 74"/>
        <xdr:cNvSpPr/>
      </xdr:nvSpPr>
      <xdr:spPr>
        <a:xfrm>
          <a:off x="2857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118110</xdr:rowOff>
    </xdr:from>
    <xdr:to>
      <xdr:col>19</xdr:col>
      <xdr:colOff>177800</xdr:colOff>
      <xdr:row>37</xdr:row>
      <xdr:rowOff>144780</xdr:rowOff>
    </xdr:to>
    <xdr:cxnSp macro="">
      <xdr:nvCxnSpPr>
        <xdr:cNvPr id="76" name="直線コネクタ 75"/>
        <xdr:cNvCxnSpPr/>
      </xdr:nvCxnSpPr>
      <xdr:spPr>
        <a:xfrm flipV="1">
          <a:off x="2908300" y="64617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33020</xdr:rowOff>
    </xdr:from>
    <xdr:to>
      <xdr:col>10</xdr:col>
      <xdr:colOff>165100</xdr:colOff>
      <xdr:row>37</xdr:row>
      <xdr:rowOff>134620</xdr:rowOff>
    </xdr:to>
    <xdr:sp macro="" textlink="">
      <xdr:nvSpPr>
        <xdr:cNvPr id="77" name="楕円 76"/>
        <xdr:cNvSpPr/>
      </xdr:nvSpPr>
      <xdr:spPr>
        <a:xfrm>
          <a:off x="1968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83820</xdr:rowOff>
    </xdr:from>
    <xdr:to>
      <xdr:col>15</xdr:col>
      <xdr:colOff>50800</xdr:colOff>
      <xdr:row>37</xdr:row>
      <xdr:rowOff>144780</xdr:rowOff>
    </xdr:to>
    <xdr:cxnSp macro="">
      <xdr:nvCxnSpPr>
        <xdr:cNvPr id="78" name="直線コネクタ 77"/>
        <xdr:cNvCxnSpPr/>
      </xdr:nvCxnSpPr>
      <xdr:spPr>
        <a:xfrm>
          <a:off x="2019300" y="64274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34307</xdr:rowOff>
    </xdr:from>
    <xdr:ext cx="405111" cy="259045"/>
    <xdr:sp macro="" textlink="">
      <xdr:nvSpPr>
        <xdr:cNvPr id="79" name="n_1aveValue【道路】&#10;有形固定資産減価償却率"/>
        <xdr:cNvSpPr txBox="1"/>
      </xdr:nvSpPr>
      <xdr:spPr>
        <a:xfrm>
          <a:off x="3582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60977</xdr:rowOff>
    </xdr:from>
    <xdr:ext cx="405111" cy="259045"/>
    <xdr:sp macro="" textlink="">
      <xdr:nvSpPr>
        <xdr:cNvPr id="80" name="n_2aveValue【道路】&#10;有形固定資産減価償却率"/>
        <xdr:cNvSpPr txBox="1"/>
      </xdr:nvSpPr>
      <xdr:spPr>
        <a:xfrm>
          <a:off x="2705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80027</xdr:rowOff>
    </xdr:from>
    <xdr:ext cx="405111" cy="259045"/>
    <xdr:sp macro="" textlink="">
      <xdr:nvSpPr>
        <xdr:cNvPr id="81" name="n_3aveValue【道路】&#10;有形固定資産減価償却率"/>
        <xdr:cNvSpPr txBox="1"/>
      </xdr:nvSpPr>
      <xdr:spPr>
        <a:xfrm>
          <a:off x="1816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13987</xdr:rowOff>
    </xdr:from>
    <xdr:ext cx="405111" cy="259045"/>
    <xdr:sp macro="" textlink="">
      <xdr:nvSpPr>
        <xdr:cNvPr id="82" name="n_1mainValue【道路】&#10;有形固定資産減価償却率"/>
        <xdr:cNvSpPr txBox="1"/>
      </xdr:nvSpPr>
      <xdr:spPr>
        <a:xfrm>
          <a:off x="3582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40657</xdr:rowOff>
    </xdr:from>
    <xdr:ext cx="405111" cy="259045"/>
    <xdr:sp macro="" textlink="">
      <xdr:nvSpPr>
        <xdr:cNvPr id="83" name="n_2mainValue【道路】&#10;有形固定資産減価償却率"/>
        <xdr:cNvSpPr txBox="1"/>
      </xdr:nvSpPr>
      <xdr:spPr>
        <a:xfrm>
          <a:off x="2705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151147</xdr:rowOff>
    </xdr:from>
    <xdr:ext cx="405111" cy="259045"/>
    <xdr:sp macro="" textlink="">
      <xdr:nvSpPr>
        <xdr:cNvPr id="84" name="n_3mainValue【道路】&#10;有形固定資産減価償却率"/>
        <xdr:cNvSpPr txBox="1"/>
      </xdr:nvSpPr>
      <xdr:spPr>
        <a:xfrm>
          <a:off x="1816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8" name="テキスト ボックス 97"/>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0" name="テキスト ボックス 99"/>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2" name="テキスト ボックス 101"/>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100314</xdr:rowOff>
    </xdr:from>
    <xdr:to>
      <xdr:col>54</xdr:col>
      <xdr:colOff>189865</xdr:colOff>
      <xdr:row>42</xdr:row>
      <xdr:rowOff>29078</xdr:rowOff>
    </xdr:to>
    <xdr:cxnSp macro="">
      <xdr:nvCxnSpPr>
        <xdr:cNvPr id="108" name="直線コネクタ 107"/>
        <xdr:cNvCxnSpPr/>
      </xdr:nvCxnSpPr>
      <xdr:spPr>
        <a:xfrm flipV="1">
          <a:off x="10476865" y="5758164"/>
          <a:ext cx="0" cy="147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32905</xdr:rowOff>
    </xdr:from>
    <xdr:ext cx="469744" cy="259045"/>
    <xdr:sp macro="" textlink="">
      <xdr:nvSpPr>
        <xdr:cNvPr id="109" name="【道路】&#10;一人当たり延長最小値テキスト"/>
        <xdr:cNvSpPr txBox="1"/>
      </xdr:nvSpPr>
      <xdr:spPr>
        <a:xfrm>
          <a:off x="10515600" y="723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29078</xdr:rowOff>
    </xdr:from>
    <xdr:to>
      <xdr:col>55</xdr:col>
      <xdr:colOff>88900</xdr:colOff>
      <xdr:row>42</xdr:row>
      <xdr:rowOff>29078</xdr:rowOff>
    </xdr:to>
    <xdr:cxnSp macro="">
      <xdr:nvCxnSpPr>
        <xdr:cNvPr id="110" name="直線コネクタ 109"/>
        <xdr:cNvCxnSpPr/>
      </xdr:nvCxnSpPr>
      <xdr:spPr>
        <a:xfrm>
          <a:off x="10388600" y="722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46991</xdr:rowOff>
    </xdr:from>
    <xdr:ext cx="599010" cy="259045"/>
    <xdr:sp macro="" textlink="">
      <xdr:nvSpPr>
        <xdr:cNvPr id="111" name="【道路】&#10;一人当たり延長最大値テキスト"/>
        <xdr:cNvSpPr txBox="1"/>
      </xdr:nvSpPr>
      <xdr:spPr>
        <a:xfrm>
          <a:off x="10515600" y="553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100314</xdr:rowOff>
    </xdr:from>
    <xdr:to>
      <xdr:col>55</xdr:col>
      <xdr:colOff>88900</xdr:colOff>
      <xdr:row>33</xdr:row>
      <xdr:rowOff>100314</xdr:rowOff>
    </xdr:to>
    <xdr:cxnSp macro="">
      <xdr:nvCxnSpPr>
        <xdr:cNvPr id="112" name="直線コネクタ 111"/>
        <xdr:cNvCxnSpPr/>
      </xdr:nvCxnSpPr>
      <xdr:spPr>
        <a:xfrm>
          <a:off x="10388600" y="575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130352</xdr:rowOff>
    </xdr:from>
    <xdr:ext cx="534377" cy="259045"/>
    <xdr:sp macro="" textlink="">
      <xdr:nvSpPr>
        <xdr:cNvPr id="113" name="【道路】&#10;一人当たり延長平均値テキスト"/>
        <xdr:cNvSpPr txBox="1"/>
      </xdr:nvSpPr>
      <xdr:spPr>
        <a:xfrm>
          <a:off x="10515600" y="6816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107475</xdr:rowOff>
    </xdr:from>
    <xdr:to>
      <xdr:col>55</xdr:col>
      <xdr:colOff>50800</xdr:colOff>
      <xdr:row>41</xdr:row>
      <xdr:rowOff>37625</xdr:rowOff>
    </xdr:to>
    <xdr:sp macro="" textlink="">
      <xdr:nvSpPr>
        <xdr:cNvPr id="114" name="フローチャート: 判断 113"/>
        <xdr:cNvSpPr/>
      </xdr:nvSpPr>
      <xdr:spPr>
        <a:xfrm>
          <a:off x="10426700" y="696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111323</xdr:rowOff>
    </xdr:from>
    <xdr:to>
      <xdr:col>50</xdr:col>
      <xdr:colOff>165100</xdr:colOff>
      <xdr:row>41</xdr:row>
      <xdr:rowOff>41473</xdr:rowOff>
    </xdr:to>
    <xdr:sp macro="" textlink="">
      <xdr:nvSpPr>
        <xdr:cNvPr id="115" name="フローチャート: 判断 114"/>
        <xdr:cNvSpPr/>
      </xdr:nvSpPr>
      <xdr:spPr>
        <a:xfrm>
          <a:off x="9588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104972</xdr:rowOff>
    </xdr:from>
    <xdr:to>
      <xdr:col>46</xdr:col>
      <xdr:colOff>38100</xdr:colOff>
      <xdr:row>41</xdr:row>
      <xdr:rowOff>35122</xdr:rowOff>
    </xdr:to>
    <xdr:sp macro="" textlink="">
      <xdr:nvSpPr>
        <xdr:cNvPr id="116" name="フローチャート: 判断 115"/>
        <xdr:cNvSpPr/>
      </xdr:nvSpPr>
      <xdr:spPr>
        <a:xfrm>
          <a:off x="8699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121016</xdr:rowOff>
    </xdr:from>
    <xdr:to>
      <xdr:col>41</xdr:col>
      <xdr:colOff>101600</xdr:colOff>
      <xdr:row>41</xdr:row>
      <xdr:rowOff>51166</xdr:rowOff>
    </xdr:to>
    <xdr:sp macro="" textlink="">
      <xdr:nvSpPr>
        <xdr:cNvPr id="117" name="フローチャート: 判断 116"/>
        <xdr:cNvSpPr/>
      </xdr:nvSpPr>
      <xdr:spPr>
        <a:xfrm>
          <a:off x="7810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151004</xdr:rowOff>
    </xdr:from>
    <xdr:to>
      <xdr:col>55</xdr:col>
      <xdr:colOff>50800</xdr:colOff>
      <xdr:row>41</xdr:row>
      <xdr:rowOff>81154</xdr:rowOff>
    </xdr:to>
    <xdr:sp macro="" textlink="">
      <xdr:nvSpPr>
        <xdr:cNvPr id="123" name="楕円 122"/>
        <xdr:cNvSpPr/>
      </xdr:nvSpPr>
      <xdr:spPr>
        <a:xfrm>
          <a:off x="10426700" y="70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129431</xdr:rowOff>
    </xdr:from>
    <xdr:ext cx="534377" cy="259045"/>
    <xdr:sp macro="" textlink="">
      <xdr:nvSpPr>
        <xdr:cNvPr id="124" name="【道路】&#10;一人当たり延長該当値テキスト"/>
        <xdr:cNvSpPr txBox="1"/>
      </xdr:nvSpPr>
      <xdr:spPr>
        <a:xfrm>
          <a:off x="10515600" y="698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154982</xdr:rowOff>
    </xdr:from>
    <xdr:to>
      <xdr:col>50</xdr:col>
      <xdr:colOff>165100</xdr:colOff>
      <xdr:row>41</xdr:row>
      <xdr:rowOff>85132</xdr:rowOff>
    </xdr:to>
    <xdr:sp macro="" textlink="">
      <xdr:nvSpPr>
        <xdr:cNvPr id="125" name="楕円 124"/>
        <xdr:cNvSpPr/>
      </xdr:nvSpPr>
      <xdr:spPr>
        <a:xfrm>
          <a:off x="9588500" y="701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30354</xdr:rowOff>
    </xdr:from>
    <xdr:to>
      <xdr:col>55</xdr:col>
      <xdr:colOff>0</xdr:colOff>
      <xdr:row>41</xdr:row>
      <xdr:rowOff>34332</xdr:rowOff>
    </xdr:to>
    <xdr:cxnSp macro="">
      <xdr:nvCxnSpPr>
        <xdr:cNvPr id="126" name="直線コネクタ 125"/>
        <xdr:cNvCxnSpPr/>
      </xdr:nvCxnSpPr>
      <xdr:spPr>
        <a:xfrm flipV="1">
          <a:off x="9639300" y="7059804"/>
          <a:ext cx="8382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159173</xdr:rowOff>
    </xdr:from>
    <xdr:to>
      <xdr:col>46</xdr:col>
      <xdr:colOff>38100</xdr:colOff>
      <xdr:row>41</xdr:row>
      <xdr:rowOff>89323</xdr:rowOff>
    </xdr:to>
    <xdr:sp macro="" textlink="">
      <xdr:nvSpPr>
        <xdr:cNvPr id="127" name="楕円 126"/>
        <xdr:cNvSpPr/>
      </xdr:nvSpPr>
      <xdr:spPr>
        <a:xfrm>
          <a:off x="8699500" y="701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34332</xdr:rowOff>
    </xdr:from>
    <xdr:to>
      <xdr:col>50</xdr:col>
      <xdr:colOff>114300</xdr:colOff>
      <xdr:row>41</xdr:row>
      <xdr:rowOff>38523</xdr:rowOff>
    </xdr:to>
    <xdr:cxnSp macro="">
      <xdr:nvCxnSpPr>
        <xdr:cNvPr id="128" name="直線コネクタ 127"/>
        <xdr:cNvCxnSpPr/>
      </xdr:nvCxnSpPr>
      <xdr:spPr>
        <a:xfrm flipV="1">
          <a:off x="8750300" y="7063782"/>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160582</xdr:rowOff>
    </xdr:from>
    <xdr:to>
      <xdr:col>41</xdr:col>
      <xdr:colOff>101600</xdr:colOff>
      <xdr:row>41</xdr:row>
      <xdr:rowOff>90732</xdr:rowOff>
    </xdr:to>
    <xdr:sp macro="" textlink="">
      <xdr:nvSpPr>
        <xdr:cNvPr id="129" name="楕円 128"/>
        <xdr:cNvSpPr/>
      </xdr:nvSpPr>
      <xdr:spPr>
        <a:xfrm>
          <a:off x="7810500" y="701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38523</xdr:rowOff>
    </xdr:from>
    <xdr:to>
      <xdr:col>45</xdr:col>
      <xdr:colOff>177800</xdr:colOff>
      <xdr:row>41</xdr:row>
      <xdr:rowOff>39932</xdr:rowOff>
    </xdr:to>
    <xdr:cxnSp macro="">
      <xdr:nvCxnSpPr>
        <xdr:cNvPr id="130" name="直線コネクタ 129"/>
        <xdr:cNvCxnSpPr/>
      </xdr:nvCxnSpPr>
      <xdr:spPr>
        <a:xfrm flipV="1">
          <a:off x="7861300" y="7067973"/>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58000</xdr:rowOff>
    </xdr:from>
    <xdr:ext cx="534377" cy="259045"/>
    <xdr:sp macro="" textlink="">
      <xdr:nvSpPr>
        <xdr:cNvPr id="131" name="n_1aveValue【道路】&#10;一人当たり延長"/>
        <xdr:cNvSpPr txBox="1"/>
      </xdr:nvSpPr>
      <xdr:spPr>
        <a:xfrm>
          <a:off x="93594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51649</xdr:rowOff>
    </xdr:from>
    <xdr:ext cx="534377" cy="259045"/>
    <xdr:sp macro="" textlink="">
      <xdr:nvSpPr>
        <xdr:cNvPr id="132" name="n_2aveValue【道路】&#10;一人当たり延長"/>
        <xdr:cNvSpPr txBox="1"/>
      </xdr:nvSpPr>
      <xdr:spPr>
        <a:xfrm>
          <a:off x="8483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67693</xdr:rowOff>
    </xdr:from>
    <xdr:ext cx="534377" cy="259045"/>
    <xdr:sp macro="" textlink="">
      <xdr:nvSpPr>
        <xdr:cNvPr id="133" name="n_3aveValue【道路】&#10;一人当たり延長"/>
        <xdr:cNvSpPr txBox="1"/>
      </xdr:nvSpPr>
      <xdr:spPr>
        <a:xfrm>
          <a:off x="7594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76259</xdr:rowOff>
    </xdr:from>
    <xdr:ext cx="534377" cy="259045"/>
    <xdr:sp macro="" textlink="">
      <xdr:nvSpPr>
        <xdr:cNvPr id="134" name="n_1mainValue【道路】&#10;一人当たり延長"/>
        <xdr:cNvSpPr txBox="1"/>
      </xdr:nvSpPr>
      <xdr:spPr>
        <a:xfrm>
          <a:off x="9359411" y="710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80450</xdr:rowOff>
    </xdr:from>
    <xdr:ext cx="534377" cy="259045"/>
    <xdr:sp macro="" textlink="">
      <xdr:nvSpPr>
        <xdr:cNvPr id="135" name="n_2mainValue【道路】&#10;一人当たり延長"/>
        <xdr:cNvSpPr txBox="1"/>
      </xdr:nvSpPr>
      <xdr:spPr>
        <a:xfrm>
          <a:off x="8483111" y="710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81859</xdr:rowOff>
    </xdr:from>
    <xdr:ext cx="534377" cy="259045"/>
    <xdr:sp macro="" textlink="">
      <xdr:nvSpPr>
        <xdr:cNvPr id="136" name="n_3mainValue【道路】&#10;一人当たり延長"/>
        <xdr:cNvSpPr txBox="1"/>
      </xdr:nvSpPr>
      <xdr:spPr>
        <a:xfrm>
          <a:off x="7594111" y="711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127363</xdr:rowOff>
    </xdr:to>
    <xdr:cxnSp macro="">
      <xdr:nvCxnSpPr>
        <xdr:cNvPr id="162" name="直線コネクタ 161"/>
        <xdr:cNvCxnSpPr/>
      </xdr:nvCxnSpPr>
      <xdr:spPr>
        <a:xfrm flipV="1">
          <a:off x="4634865" y="9558746"/>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131190</xdr:rowOff>
    </xdr:from>
    <xdr:ext cx="340478" cy="259045"/>
    <xdr:sp macro="" textlink="">
      <xdr:nvSpPr>
        <xdr:cNvPr id="163" name="【橋りょう・トンネル】&#10;有形固定資産減価償却率最小値テキスト"/>
        <xdr:cNvSpPr txBox="1"/>
      </xdr:nvSpPr>
      <xdr:spPr>
        <a:xfrm>
          <a:off x="4673600" y="1110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127363</xdr:rowOff>
    </xdr:from>
    <xdr:to>
      <xdr:col>24</xdr:col>
      <xdr:colOff>152400</xdr:colOff>
      <xdr:row>64</xdr:row>
      <xdr:rowOff>127363</xdr:rowOff>
    </xdr:to>
    <xdr:cxnSp macro="">
      <xdr:nvCxnSpPr>
        <xdr:cNvPr id="164" name="直線コネクタ 163"/>
        <xdr:cNvCxnSpPr/>
      </xdr:nvCxnSpPr>
      <xdr:spPr>
        <a:xfrm>
          <a:off x="4546600" y="1110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65" name="【橋りょう・トンネル】&#10;有形固定資産減価償却率最大値テキスト"/>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66" name="直線コネクタ 165"/>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15801</xdr:rowOff>
    </xdr:from>
    <xdr:ext cx="405111" cy="259045"/>
    <xdr:sp macro="" textlink="">
      <xdr:nvSpPr>
        <xdr:cNvPr id="167" name="【橋りょう・トンネル】&#10;有形固定資産減価償却率平均値テキスト"/>
        <xdr:cNvSpPr txBox="1"/>
      </xdr:nvSpPr>
      <xdr:spPr>
        <a:xfrm>
          <a:off x="4673600" y="10131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37374</xdr:rowOff>
    </xdr:from>
    <xdr:to>
      <xdr:col>24</xdr:col>
      <xdr:colOff>114300</xdr:colOff>
      <xdr:row>59</xdr:row>
      <xdr:rowOff>138974</xdr:rowOff>
    </xdr:to>
    <xdr:sp macro="" textlink="">
      <xdr:nvSpPr>
        <xdr:cNvPr id="168" name="フローチャート: 判断 167"/>
        <xdr:cNvSpPr/>
      </xdr:nvSpPr>
      <xdr:spPr>
        <a:xfrm>
          <a:off x="45847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9" name="フローチャート: 判断 168"/>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87993</xdr:rowOff>
    </xdr:from>
    <xdr:to>
      <xdr:col>15</xdr:col>
      <xdr:colOff>101600</xdr:colOff>
      <xdr:row>60</xdr:row>
      <xdr:rowOff>18143</xdr:rowOff>
    </xdr:to>
    <xdr:sp macro="" textlink="">
      <xdr:nvSpPr>
        <xdr:cNvPr id="170" name="フローチャート: 判断 169"/>
        <xdr:cNvSpPr/>
      </xdr:nvSpPr>
      <xdr:spPr>
        <a:xfrm>
          <a:off x="2857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71" name="フローチャート: 判断 170"/>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32476</xdr:rowOff>
    </xdr:from>
    <xdr:to>
      <xdr:col>24</xdr:col>
      <xdr:colOff>114300</xdr:colOff>
      <xdr:row>59</xdr:row>
      <xdr:rowOff>134076</xdr:rowOff>
    </xdr:to>
    <xdr:sp macro="" textlink="">
      <xdr:nvSpPr>
        <xdr:cNvPr id="177" name="楕円 176"/>
        <xdr:cNvSpPr/>
      </xdr:nvSpPr>
      <xdr:spPr>
        <a:xfrm>
          <a:off x="4584700" y="101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55353</xdr:rowOff>
    </xdr:from>
    <xdr:ext cx="405111" cy="259045"/>
    <xdr:sp macro="" textlink="">
      <xdr:nvSpPr>
        <xdr:cNvPr id="178" name="【橋りょう・トンネル】&#10;有形固定資産減価償却率該当値テキスト"/>
        <xdr:cNvSpPr txBox="1"/>
      </xdr:nvSpPr>
      <xdr:spPr>
        <a:xfrm>
          <a:off x="4673600" y="999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60234</xdr:rowOff>
    </xdr:from>
    <xdr:to>
      <xdr:col>20</xdr:col>
      <xdr:colOff>38100</xdr:colOff>
      <xdr:row>59</xdr:row>
      <xdr:rowOff>161834</xdr:rowOff>
    </xdr:to>
    <xdr:sp macro="" textlink="">
      <xdr:nvSpPr>
        <xdr:cNvPr id="179" name="楕円 178"/>
        <xdr:cNvSpPr/>
      </xdr:nvSpPr>
      <xdr:spPr>
        <a:xfrm>
          <a:off x="3746500" y="1017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83276</xdr:rowOff>
    </xdr:from>
    <xdr:to>
      <xdr:col>24</xdr:col>
      <xdr:colOff>63500</xdr:colOff>
      <xdr:row>59</xdr:row>
      <xdr:rowOff>111034</xdr:rowOff>
    </xdr:to>
    <xdr:cxnSp macro="">
      <xdr:nvCxnSpPr>
        <xdr:cNvPr id="180" name="直線コネクタ 179"/>
        <xdr:cNvCxnSpPr/>
      </xdr:nvCxnSpPr>
      <xdr:spPr>
        <a:xfrm flipV="1">
          <a:off x="3797300" y="1019882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56969</xdr:rowOff>
    </xdr:from>
    <xdr:to>
      <xdr:col>15</xdr:col>
      <xdr:colOff>101600</xdr:colOff>
      <xdr:row>59</xdr:row>
      <xdr:rowOff>158569</xdr:rowOff>
    </xdr:to>
    <xdr:sp macro="" textlink="">
      <xdr:nvSpPr>
        <xdr:cNvPr id="181" name="楕円 180"/>
        <xdr:cNvSpPr/>
      </xdr:nvSpPr>
      <xdr:spPr>
        <a:xfrm>
          <a:off x="2857500" y="1017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107769</xdr:rowOff>
    </xdr:from>
    <xdr:to>
      <xdr:col>19</xdr:col>
      <xdr:colOff>177800</xdr:colOff>
      <xdr:row>59</xdr:row>
      <xdr:rowOff>111034</xdr:rowOff>
    </xdr:to>
    <xdr:cxnSp macro="">
      <xdr:nvCxnSpPr>
        <xdr:cNvPr id="182" name="直線コネクタ 181"/>
        <xdr:cNvCxnSpPr/>
      </xdr:nvCxnSpPr>
      <xdr:spPr>
        <a:xfrm>
          <a:off x="2908300" y="1022331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84727</xdr:rowOff>
    </xdr:from>
    <xdr:to>
      <xdr:col>10</xdr:col>
      <xdr:colOff>165100</xdr:colOff>
      <xdr:row>60</xdr:row>
      <xdr:rowOff>14877</xdr:rowOff>
    </xdr:to>
    <xdr:sp macro="" textlink="">
      <xdr:nvSpPr>
        <xdr:cNvPr id="183" name="楕円 182"/>
        <xdr:cNvSpPr/>
      </xdr:nvSpPr>
      <xdr:spPr>
        <a:xfrm>
          <a:off x="19685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107769</xdr:rowOff>
    </xdr:from>
    <xdr:to>
      <xdr:col>15</xdr:col>
      <xdr:colOff>50800</xdr:colOff>
      <xdr:row>59</xdr:row>
      <xdr:rowOff>135527</xdr:rowOff>
    </xdr:to>
    <xdr:cxnSp macro="">
      <xdr:nvCxnSpPr>
        <xdr:cNvPr id="184" name="直線コネクタ 183"/>
        <xdr:cNvCxnSpPr/>
      </xdr:nvCxnSpPr>
      <xdr:spPr>
        <a:xfrm flipV="1">
          <a:off x="2019300" y="1022331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165299</xdr:rowOff>
    </xdr:from>
    <xdr:ext cx="405111" cy="259045"/>
    <xdr:sp macro="" textlink="">
      <xdr:nvSpPr>
        <xdr:cNvPr id="185" name="n_1aveValue【橋りょう・トンネル】&#10;有形固定資産減価償却率"/>
        <xdr:cNvSpPr txBox="1"/>
      </xdr:nvSpPr>
      <xdr:spPr>
        <a:xfrm>
          <a:off x="35820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9270</xdr:rowOff>
    </xdr:from>
    <xdr:ext cx="405111" cy="259045"/>
    <xdr:sp macro="" textlink="">
      <xdr:nvSpPr>
        <xdr:cNvPr id="186" name="n_2aveValue【橋りょう・トンネル】&#10;有形固定資産減価償却率"/>
        <xdr:cNvSpPr txBox="1"/>
      </xdr:nvSpPr>
      <xdr:spPr>
        <a:xfrm>
          <a:off x="2705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41927</xdr:rowOff>
    </xdr:from>
    <xdr:ext cx="405111" cy="259045"/>
    <xdr:sp macro="" textlink="">
      <xdr:nvSpPr>
        <xdr:cNvPr id="187" name="n_3aveValue【橋りょう・トンネル】&#10;有形固定資産減価償却率"/>
        <xdr:cNvSpPr txBox="1"/>
      </xdr:nvSpPr>
      <xdr:spPr>
        <a:xfrm>
          <a:off x="1816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152961</xdr:rowOff>
    </xdr:from>
    <xdr:ext cx="405111" cy="259045"/>
    <xdr:sp macro="" textlink="">
      <xdr:nvSpPr>
        <xdr:cNvPr id="188" name="n_1mainValue【橋りょう・トンネル】&#10;有形固定資産減価償却率"/>
        <xdr:cNvSpPr txBox="1"/>
      </xdr:nvSpPr>
      <xdr:spPr>
        <a:xfrm>
          <a:off x="3582044" y="1026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3646</xdr:rowOff>
    </xdr:from>
    <xdr:ext cx="405111" cy="259045"/>
    <xdr:sp macro="" textlink="">
      <xdr:nvSpPr>
        <xdr:cNvPr id="189" name="n_2mainValue【橋りょう・トンネル】&#10;有形固定資産減価償却率"/>
        <xdr:cNvSpPr txBox="1"/>
      </xdr:nvSpPr>
      <xdr:spPr>
        <a:xfrm>
          <a:off x="2705744" y="994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31404</xdr:rowOff>
    </xdr:from>
    <xdr:ext cx="405111" cy="259045"/>
    <xdr:sp macro="" textlink="">
      <xdr:nvSpPr>
        <xdr:cNvPr id="190" name="n_3mainValue【橋りょう・トンネル】&#10;有形固定資産減価償却率"/>
        <xdr:cNvSpPr txBox="1"/>
      </xdr:nvSpPr>
      <xdr:spPr>
        <a:xfrm>
          <a:off x="1816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2" name="テキスト ボックス 20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4" name="テキスト ボックス 203"/>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6" name="テキスト ボックス 205"/>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8" name="テキスト ボックス 207"/>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117087</xdr:rowOff>
    </xdr:from>
    <xdr:to>
      <xdr:col>54</xdr:col>
      <xdr:colOff>189865</xdr:colOff>
      <xdr:row>63</xdr:row>
      <xdr:rowOff>166447</xdr:rowOff>
    </xdr:to>
    <xdr:cxnSp macro="">
      <xdr:nvCxnSpPr>
        <xdr:cNvPr id="212" name="直線コネクタ 211"/>
        <xdr:cNvCxnSpPr/>
      </xdr:nvCxnSpPr>
      <xdr:spPr>
        <a:xfrm flipV="1">
          <a:off x="10476865" y="9546837"/>
          <a:ext cx="0" cy="1420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170274</xdr:rowOff>
    </xdr:from>
    <xdr:ext cx="534377" cy="259045"/>
    <xdr:sp macro="" textlink="">
      <xdr:nvSpPr>
        <xdr:cNvPr id="213" name="【橋りょう・トンネル】&#10;一人当たり有形固定資産（償却資産）額最小値テキスト"/>
        <xdr:cNvSpPr txBox="1"/>
      </xdr:nvSpPr>
      <xdr:spPr>
        <a:xfrm>
          <a:off x="10515600" y="1097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166447</xdr:rowOff>
    </xdr:from>
    <xdr:to>
      <xdr:col>55</xdr:col>
      <xdr:colOff>88900</xdr:colOff>
      <xdr:row>63</xdr:row>
      <xdr:rowOff>166447</xdr:rowOff>
    </xdr:to>
    <xdr:cxnSp macro="">
      <xdr:nvCxnSpPr>
        <xdr:cNvPr id="214" name="直線コネクタ 213"/>
        <xdr:cNvCxnSpPr/>
      </xdr:nvCxnSpPr>
      <xdr:spPr>
        <a:xfrm>
          <a:off x="10388600" y="1096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63764</xdr:rowOff>
    </xdr:from>
    <xdr:ext cx="690189" cy="259045"/>
    <xdr:sp macro="" textlink="">
      <xdr:nvSpPr>
        <xdr:cNvPr id="215" name="【橋りょう・トンネル】&#10;一人当たり有形固定資産（償却資産）額最大値テキスト"/>
        <xdr:cNvSpPr txBox="1"/>
      </xdr:nvSpPr>
      <xdr:spPr>
        <a:xfrm>
          <a:off x="10515600" y="9322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117087</xdr:rowOff>
    </xdr:from>
    <xdr:to>
      <xdr:col>55</xdr:col>
      <xdr:colOff>88900</xdr:colOff>
      <xdr:row>55</xdr:row>
      <xdr:rowOff>117087</xdr:rowOff>
    </xdr:to>
    <xdr:cxnSp macro="">
      <xdr:nvCxnSpPr>
        <xdr:cNvPr id="216" name="直線コネクタ 215"/>
        <xdr:cNvCxnSpPr/>
      </xdr:nvCxnSpPr>
      <xdr:spPr>
        <a:xfrm>
          <a:off x="10388600" y="954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115804</xdr:rowOff>
    </xdr:from>
    <xdr:ext cx="599010" cy="259045"/>
    <xdr:sp macro="" textlink="">
      <xdr:nvSpPr>
        <xdr:cNvPr id="217" name="【橋りょう・トンネル】&#10;一人当たり有形固定資産（償却資産）額平均値テキスト"/>
        <xdr:cNvSpPr txBox="1"/>
      </xdr:nvSpPr>
      <xdr:spPr>
        <a:xfrm>
          <a:off x="10515600" y="10402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92927</xdr:rowOff>
    </xdr:from>
    <xdr:to>
      <xdr:col>55</xdr:col>
      <xdr:colOff>50800</xdr:colOff>
      <xdr:row>62</xdr:row>
      <xdr:rowOff>23077</xdr:rowOff>
    </xdr:to>
    <xdr:sp macro="" textlink="">
      <xdr:nvSpPr>
        <xdr:cNvPr id="218" name="フローチャート: 判断 217"/>
        <xdr:cNvSpPr/>
      </xdr:nvSpPr>
      <xdr:spPr>
        <a:xfrm>
          <a:off x="10426700" y="105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123388</xdr:rowOff>
    </xdr:from>
    <xdr:to>
      <xdr:col>50</xdr:col>
      <xdr:colOff>165100</xdr:colOff>
      <xdr:row>62</xdr:row>
      <xdr:rowOff>53538</xdr:rowOff>
    </xdr:to>
    <xdr:sp macro="" textlink="">
      <xdr:nvSpPr>
        <xdr:cNvPr id="219" name="フローチャート: 判断 218"/>
        <xdr:cNvSpPr/>
      </xdr:nvSpPr>
      <xdr:spPr>
        <a:xfrm>
          <a:off x="9588500" y="1058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131798</xdr:rowOff>
    </xdr:from>
    <xdr:to>
      <xdr:col>46</xdr:col>
      <xdr:colOff>38100</xdr:colOff>
      <xdr:row>62</xdr:row>
      <xdr:rowOff>61948</xdr:rowOff>
    </xdr:to>
    <xdr:sp macro="" textlink="">
      <xdr:nvSpPr>
        <xdr:cNvPr id="220" name="フローチャート: 判断 219"/>
        <xdr:cNvSpPr/>
      </xdr:nvSpPr>
      <xdr:spPr>
        <a:xfrm>
          <a:off x="8699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144233</xdr:rowOff>
    </xdr:from>
    <xdr:to>
      <xdr:col>41</xdr:col>
      <xdr:colOff>101600</xdr:colOff>
      <xdr:row>62</xdr:row>
      <xdr:rowOff>74383</xdr:rowOff>
    </xdr:to>
    <xdr:sp macro="" textlink="">
      <xdr:nvSpPr>
        <xdr:cNvPr id="221" name="フローチャート: 判断 220"/>
        <xdr:cNvSpPr/>
      </xdr:nvSpPr>
      <xdr:spPr>
        <a:xfrm>
          <a:off x="7810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16612</xdr:rowOff>
    </xdr:from>
    <xdr:to>
      <xdr:col>55</xdr:col>
      <xdr:colOff>50800</xdr:colOff>
      <xdr:row>63</xdr:row>
      <xdr:rowOff>118212</xdr:rowOff>
    </xdr:to>
    <xdr:sp macro="" textlink="">
      <xdr:nvSpPr>
        <xdr:cNvPr id="227" name="楕円 226"/>
        <xdr:cNvSpPr/>
      </xdr:nvSpPr>
      <xdr:spPr>
        <a:xfrm>
          <a:off x="10426700" y="1081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102989</xdr:rowOff>
    </xdr:from>
    <xdr:ext cx="599010" cy="259045"/>
    <xdr:sp macro="" textlink="">
      <xdr:nvSpPr>
        <xdr:cNvPr id="228" name="【橋りょう・トンネル】&#10;一人当たり有形固定資産（償却資産）額該当値テキスト"/>
        <xdr:cNvSpPr txBox="1"/>
      </xdr:nvSpPr>
      <xdr:spPr>
        <a:xfrm>
          <a:off x="10515600" y="1073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18737</xdr:rowOff>
    </xdr:from>
    <xdr:to>
      <xdr:col>50</xdr:col>
      <xdr:colOff>165100</xdr:colOff>
      <xdr:row>63</xdr:row>
      <xdr:rowOff>120337</xdr:rowOff>
    </xdr:to>
    <xdr:sp macro="" textlink="">
      <xdr:nvSpPr>
        <xdr:cNvPr id="229" name="楕円 228"/>
        <xdr:cNvSpPr/>
      </xdr:nvSpPr>
      <xdr:spPr>
        <a:xfrm>
          <a:off x="9588500" y="1082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67412</xdr:rowOff>
    </xdr:from>
    <xdr:to>
      <xdr:col>55</xdr:col>
      <xdr:colOff>0</xdr:colOff>
      <xdr:row>63</xdr:row>
      <xdr:rowOff>69537</xdr:rowOff>
    </xdr:to>
    <xdr:cxnSp macro="">
      <xdr:nvCxnSpPr>
        <xdr:cNvPr id="230" name="直線コネクタ 229"/>
        <xdr:cNvCxnSpPr/>
      </xdr:nvCxnSpPr>
      <xdr:spPr>
        <a:xfrm flipV="1">
          <a:off x="9639300" y="10868762"/>
          <a:ext cx="838200" cy="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24447</xdr:rowOff>
    </xdr:from>
    <xdr:to>
      <xdr:col>46</xdr:col>
      <xdr:colOff>38100</xdr:colOff>
      <xdr:row>63</xdr:row>
      <xdr:rowOff>126047</xdr:rowOff>
    </xdr:to>
    <xdr:sp macro="" textlink="">
      <xdr:nvSpPr>
        <xdr:cNvPr id="231" name="楕円 230"/>
        <xdr:cNvSpPr/>
      </xdr:nvSpPr>
      <xdr:spPr>
        <a:xfrm>
          <a:off x="8699500" y="1082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69537</xdr:rowOff>
    </xdr:from>
    <xdr:to>
      <xdr:col>50</xdr:col>
      <xdr:colOff>114300</xdr:colOff>
      <xdr:row>63</xdr:row>
      <xdr:rowOff>75247</xdr:rowOff>
    </xdr:to>
    <xdr:cxnSp macro="">
      <xdr:nvCxnSpPr>
        <xdr:cNvPr id="232" name="直線コネクタ 231"/>
        <xdr:cNvCxnSpPr/>
      </xdr:nvCxnSpPr>
      <xdr:spPr>
        <a:xfrm flipV="1">
          <a:off x="8750300" y="10870887"/>
          <a:ext cx="889000" cy="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25208</xdr:rowOff>
    </xdr:from>
    <xdr:to>
      <xdr:col>41</xdr:col>
      <xdr:colOff>101600</xdr:colOff>
      <xdr:row>63</xdr:row>
      <xdr:rowOff>126808</xdr:rowOff>
    </xdr:to>
    <xdr:sp macro="" textlink="">
      <xdr:nvSpPr>
        <xdr:cNvPr id="233" name="楕円 232"/>
        <xdr:cNvSpPr/>
      </xdr:nvSpPr>
      <xdr:spPr>
        <a:xfrm>
          <a:off x="7810500" y="1082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75247</xdr:rowOff>
    </xdr:from>
    <xdr:to>
      <xdr:col>45</xdr:col>
      <xdr:colOff>177800</xdr:colOff>
      <xdr:row>63</xdr:row>
      <xdr:rowOff>76008</xdr:rowOff>
    </xdr:to>
    <xdr:cxnSp macro="">
      <xdr:nvCxnSpPr>
        <xdr:cNvPr id="234" name="直線コネクタ 233"/>
        <xdr:cNvCxnSpPr/>
      </xdr:nvCxnSpPr>
      <xdr:spPr>
        <a:xfrm flipV="1">
          <a:off x="7861300" y="10876597"/>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70065</xdr:rowOff>
    </xdr:from>
    <xdr:ext cx="599010" cy="259045"/>
    <xdr:sp macro="" textlink="">
      <xdr:nvSpPr>
        <xdr:cNvPr id="235" name="n_1aveValue【橋りょう・トンネル】&#10;一人当たり有形固定資産（償却資産）額"/>
        <xdr:cNvSpPr txBox="1"/>
      </xdr:nvSpPr>
      <xdr:spPr>
        <a:xfrm>
          <a:off x="9327095" y="10357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78475</xdr:rowOff>
    </xdr:from>
    <xdr:ext cx="599010" cy="259045"/>
    <xdr:sp macro="" textlink="">
      <xdr:nvSpPr>
        <xdr:cNvPr id="236" name="n_2aveValue【橋りょう・トンネル】&#10;一人当たり有形固定資産（償却資産）額"/>
        <xdr:cNvSpPr txBox="1"/>
      </xdr:nvSpPr>
      <xdr:spPr>
        <a:xfrm>
          <a:off x="8450795" y="103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90910</xdr:rowOff>
    </xdr:from>
    <xdr:ext cx="599010" cy="259045"/>
    <xdr:sp macro="" textlink="">
      <xdr:nvSpPr>
        <xdr:cNvPr id="237" name="n_3aveValue【橋りょう・トンネル】&#10;一人当たり有形固定資産（償却資産）額"/>
        <xdr:cNvSpPr txBox="1"/>
      </xdr:nvSpPr>
      <xdr:spPr>
        <a:xfrm>
          <a:off x="7561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111464</xdr:rowOff>
    </xdr:from>
    <xdr:ext cx="599010" cy="259045"/>
    <xdr:sp macro="" textlink="">
      <xdr:nvSpPr>
        <xdr:cNvPr id="238" name="n_1mainValue【橋りょう・トンネル】&#10;一人当たり有形固定資産（償却資産）額"/>
        <xdr:cNvSpPr txBox="1"/>
      </xdr:nvSpPr>
      <xdr:spPr>
        <a:xfrm>
          <a:off x="9327095" y="10912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117174</xdr:rowOff>
    </xdr:from>
    <xdr:ext cx="599010" cy="259045"/>
    <xdr:sp macro="" textlink="">
      <xdr:nvSpPr>
        <xdr:cNvPr id="239" name="n_2mainValue【橋りょう・トンネル】&#10;一人当たり有形固定資産（償却資産）額"/>
        <xdr:cNvSpPr txBox="1"/>
      </xdr:nvSpPr>
      <xdr:spPr>
        <a:xfrm>
          <a:off x="8450795" y="10918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117935</xdr:rowOff>
    </xdr:from>
    <xdr:ext cx="599010" cy="259045"/>
    <xdr:sp macro="" textlink="">
      <xdr:nvSpPr>
        <xdr:cNvPr id="240" name="n_3mainValue【橋りょう・トンネル】&#10;一人当たり有形固定資産（償却資産）額"/>
        <xdr:cNvSpPr txBox="1"/>
      </xdr:nvSpPr>
      <xdr:spPr>
        <a:xfrm>
          <a:off x="7561795" y="1091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45720</xdr:rowOff>
    </xdr:to>
    <xdr:cxnSp macro="">
      <xdr:nvCxnSpPr>
        <xdr:cNvPr id="265" name="直線コネクタ 264"/>
        <xdr:cNvCxnSpPr/>
      </xdr:nvCxnSpPr>
      <xdr:spPr>
        <a:xfrm flipV="1">
          <a:off x="4634865" y="1334452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49547</xdr:rowOff>
    </xdr:from>
    <xdr:ext cx="405111" cy="259045"/>
    <xdr:sp macro="" textlink="">
      <xdr:nvSpPr>
        <xdr:cNvPr id="266" name="【公営住宅】&#10;有形固定資産減価償却率最小値テキスト"/>
        <xdr:cNvSpPr txBox="1"/>
      </xdr:nvSpPr>
      <xdr:spPr>
        <a:xfrm>
          <a:off x="4673600"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45720</xdr:rowOff>
    </xdr:from>
    <xdr:to>
      <xdr:col>24</xdr:col>
      <xdr:colOff>152400</xdr:colOff>
      <xdr:row>85</xdr:row>
      <xdr:rowOff>45720</xdr:rowOff>
    </xdr:to>
    <xdr:cxnSp macro="">
      <xdr:nvCxnSpPr>
        <xdr:cNvPr id="267" name="直線コネクタ 266"/>
        <xdr:cNvCxnSpPr/>
      </xdr:nvCxnSpPr>
      <xdr:spPr>
        <a:xfrm>
          <a:off x="4546600" y="1461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68" name="【公営住宅】&#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69" name="直線コネクタ 268"/>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70" name="【公営住宅】&#10;有形固定資産減価償却率平均値テキスト"/>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71" name="フローチャート: 判断 270"/>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72" name="フローチャート: 判断 271"/>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109220</xdr:rowOff>
    </xdr:from>
    <xdr:to>
      <xdr:col>15</xdr:col>
      <xdr:colOff>101600</xdr:colOff>
      <xdr:row>82</xdr:row>
      <xdr:rowOff>39370</xdr:rowOff>
    </xdr:to>
    <xdr:sp macro="" textlink="">
      <xdr:nvSpPr>
        <xdr:cNvPr id="273" name="フローチャート: 判断 272"/>
        <xdr:cNvSpPr/>
      </xdr:nvSpPr>
      <xdr:spPr>
        <a:xfrm>
          <a:off x="2857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74" name="フローチャート: 判断 273"/>
        <xdr:cNvSpPr/>
      </xdr:nvSpPr>
      <xdr:spPr>
        <a:xfrm>
          <a:off x="1968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139700</xdr:rowOff>
    </xdr:from>
    <xdr:to>
      <xdr:col>24</xdr:col>
      <xdr:colOff>114300</xdr:colOff>
      <xdr:row>80</xdr:row>
      <xdr:rowOff>69850</xdr:rowOff>
    </xdr:to>
    <xdr:sp macro="" textlink="">
      <xdr:nvSpPr>
        <xdr:cNvPr id="280" name="楕円 279"/>
        <xdr:cNvSpPr/>
      </xdr:nvSpPr>
      <xdr:spPr>
        <a:xfrm>
          <a:off x="45847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162577</xdr:rowOff>
    </xdr:from>
    <xdr:ext cx="405111" cy="259045"/>
    <xdr:sp macro="" textlink="">
      <xdr:nvSpPr>
        <xdr:cNvPr id="281" name="【公営住宅】&#10;有形固定資産減価償却率該当値テキスト"/>
        <xdr:cNvSpPr txBox="1"/>
      </xdr:nvSpPr>
      <xdr:spPr>
        <a:xfrm>
          <a:off x="4673600"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31114</xdr:rowOff>
    </xdr:from>
    <xdr:to>
      <xdr:col>20</xdr:col>
      <xdr:colOff>38100</xdr:colOff>
      <xdr:row>80</xdr:row>
      <xdr:rowOff>132714</xdr:rowOff>
    </xdr:to>
    <xdr:sp macro="" textlink="">
      <xdr:nvSpPr>
        <xdr:cNvPr id="282" name="楕円 281"/>
        <xdr:cNvSpPr/>
      </xdr:nvSpPr>
      <xdr:spPr>
        <a:xfrm>
          <a:off x="3746500" y="1374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19050</xdr:rowOff>
    </xdr:from>
    <xdr:to>
      <xdr:col>24</xdr:col>
      <xdr:colOff>63500</xdr:colOff>
      <xdr:row>80</xdr:row>
      <xdr:rowOff>81914</xdr:rowOff>
    </xdr:to>
    <xdr:cxnSp macro="">
      <xdr:nvCxnSpPr>
        <xdr:cNvPr id="283" name="直線コネクタ 282"/>
        <xdr:cNvCxnSpPr/>
      </xdr:nvCxnSpPr>
      <xdr:spPr>
        <a:xfrm flipV="1">
          <a:off x="3797300" y="13735050"/>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55880</xdr:rowOff>
    </xdr:from>
    <xdr:to>
      <xdr:col>15</xdr:col>
      <xdr:colOff>101600</xdr:colOff>
      <xdr:row>80</xdr:row>
      <xdr:rowOff>157480</xdr:rowOff>
    </xdr:to>
    <xdr:sp macro="" textlink="">
      <xdr:nvSpPr>
        <xdr:cNvPr id="284" name="楕円 283"/>
        <xdr:cNvSpPr/>
      </xdr:nvSpPr>
      <xdr:spPr>
        <a:xfrm>
          <a:off x="2857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81914</xdr:rowOff>
    </xdr:from>
    <xdr:to>
      <xdr:col>19</xdr:col>
      <xdr:colOff>177800</xdr:colOff>
      <xdr:row>80</xdr:row>
      <xdr:rowOff>106680</xdr:rowOff>
    </xdr:to>
    <xdr:cxnSp macro="">
      <xdr:nvCxnSpPr>
        <xdr:cNvPr id="285" name="直線コネクタ 284"/>
        <xdr:cNvCxnSpPr/>
      </xdr:nvCxnSpPr>
      <xdr:spPr>
        <a:xfrm flipV="1">
          <a:off x="2908300" y="13797914"/>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6350</xdr:rowOff>
    </xdr:from>
    <xdr:to>
      <xdr:col>10</xdr:col>
      <xdr:colOff>165100</xdr:colOff>
      <xdr:row>82</xdr:row>
      <xdr:rowOff>107950</xdr:rowOff>
    </xdr:to>
    <xdr:sp macro="" textlink="">
      <xdr:nvSpPr>
        <xdr:cNvPr id="286" name="楕円 285"/>
        <xdr:cNvSpPr/>
      </xdr:nvSpPr>
      <xdr:spPr>
        <a:xfrm>
          <a:off x="1968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106680</xdr:rowOff>
    </xdr:from>
    <xdr:to>
      <xdr:col>15</xdr:col>
      <xdr:colOff>50800</xdr:colOff>
      <xdr:row>82</xdr:row>
      <xdr:rowOff>57150</xdr:rowOff>
    </xdr:to>
    <xdr:cxnSp macro="">
      <xdr:nvCxnSpPr>
        <xdr:cNvPr id="287" name="直線コネクタ 286"/>
        <xdr:cNvCxnSpPr/>
      </xdr:nvCxnSpPr>
      <xdr:spPr>
        <a:xfrm flipV="1">
          <a:off x="2019300" y="13822680"/>
          <a:ext cx="889000" cy="29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20972</xdr:rowOff>
    </xdr:from>
    <xdr:ext cx="405111" cy="259045"/>
    <xdr:sp macro="" textlink="">
      <xdr:nvSpPr>
        <xdr:cNvPr id="288" name="n_1aveValue【公営住宅】&#10;有形固定資産減価償却率"/>
        <xdr:cNvSpPr txBox="1"/>
      </xdr:nvSpPr>
      <xdr:spPr>
        <a:xfrm>
          <a:off x="35820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30497</xdr:rowOff>
    </xdr:from>
    <xdr:ext cx="405111" cy="259045"/>
    <xdr:sp macro="" textlink="">
      <xdr:nvSpPr>
        <xdr:cNvPr id="289" name="n_2aveValue【公営住宅】&#10;有形固定資産減価償却率"/>
        <xdr:cNvSpPr txBox="1"/>
      </xdr:nvSpPr>
      <xdr:spPr>
        <a:xfrm>
          <a:off x="27057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95902</xdr:rowOff>
    </xdr:from>
    <xdr:ext cx="405111" cy="259045"/>
    <xdr:sp macro="" textlink="">
      <xdr:nvSpPr>
        <xdr:cNvPr id="290" name="n_3aveValue【公営住宅】&#10;有形固定資産減価償却率"/>
        <xdr:cNvSpPr txBox="1"/>
      </xdr:nvSpPr>
      <xdr:spPr>
        <a:xfrm>
          <a:off x="1816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149241</xdr:rowOff>
    </xdr:from>
    <xdr:ext cx="405111" cy="259045"/>
    <xdr:sp macro="" textlink="">
      <xdr:nvSpPr>
        <xdr:cNvPr id="291" name="n_1mainValue【公営住宅】&#10;有形固定資産減価償却率"/>
        <xdr:cNvSpPr txBox="1"/>
      </xdr:nvSpPr>
      <xdr:spPr>
        <a:xfrm>
          <a:off x="3582044" y="1352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2557</xdr:rowOff>
    </xdr:from>
    <xdr:ext cx="405111" cy="259045"/>
    <xdr:sp macro="" textlink="">
      <xdr:nvSpPr>
        <xdr:cNvPr id="292" name="n_2mainValue【公営住宅】&#10;有形固定資産減価償却率"/>
        <xdr:cNvSpPr txBox="1"/>
      </xdr:nvSpPr>
      <xdr:spPr>
        <a:xfrm>
          <a:off x="2705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99077</xdr:rowOff>
    </xdr:from>
    <xdr:ext cx="405111" cy="259045"/>
    <xdr:sp macro="" textlink="">
      <xdr:nvSpPr>
        <xdr:cNvPr id="293" name="n_3mainValue【公営住宅】&#10;有形固定資産減価償却率"/>
        <xdr:cNvSpPr txBox="1"/>
      </xdr:nvSpPr>
      <xdr:spPr>
        <a:xfrm>
          <a:off x="1816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5" name="テキスト ボックス 31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44005</xdr:rowOff>
    </xdr:from>
    <xdr:to>
      <xdr:col>54</xdr:col>
      <xdr:colOff>189865</xdr:colOff>
      <xdr:row>86</xdr:row>
      <xdr:rowOff>73913</xdr:rowOff>
    </xdr:to>
    <xdr:cxnSp macro="">
      <xdr:nvCxnSpPr>
        <xdr:cNvPr id="317" name="直線コネクタ 316"/>
        <xdr:cNvCxnSpPr/>
      </xdr:nvCxnSpPr>
      <xdr:spPr>
        <a:xfrm flipV="1">
          <a:off x="10476865" y="13417105"/>
          <a:ext cx="0" cy="140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77740</xdr:rowOff>
    </xdr:from>
    <xdr:ext cx="469744" cy="259045"/>
    <xdr:sp macro="" textlink="">
      <xdr:nvSpPr>
        <xdr:cNvPr id="318" name="【公営住宅】&#10;一人当たり面積最小値テキスト"/>
        <xdr:cNvSpPr txBox="1"/>
      </xdr:nvSpPr>
      <xdr:spPr>
        <a:xfrm>
          <a:off x="10515600"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73913</xdr:rowOff>
    </xdr:from>
    <xdr:to>
      <xdr:col>55</xdr:col>
      <xdr:colOff>88900</xdr:colOff>
      <xdr:row>86</xdr:row>
      <xdr:rowOff>73913</xdr:rowOff>
    </xdr:to>
    <xdr:cxnSp macro="">
      <xdr:nvCxnSpPr>
        <xdr:cNvPr id="319" name="直線コネクタ 318"/>
        <xdr:cNvCxnSpPr/>
      </xdr:nvCxnSpPr>
      <xdr:spPr>
        <a:xfrm>
          <a:off x="10388600" y="1481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162132</xdr:rowOff>
    </xdr:from>
    <xdr:ext cx="469744" cy="259045"/>
    <xdr:sp macro="" textlink="">
      <xdr:nvSpPr>
        <xdr:cNvPr id="320" name="【公営住宅】&#10;一人当たり面積最大値テキスト"/>
        <xdr:cNvSpPr txBox="1"/>
      </xdr:nvSpPr>
      <xdr:spPr>
        <a:xfrm>
          <a:off x="10515600" y="1319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44005</xdr:rowOff>
    </xdr:from>
    <xdr:to>
      <xdr:col>55</xdr:col>
      <xdr:colOff>88900</xdr:colOff>
      <xdr:row>78</xdr:row>
      <xdr:rowOff>44005</xdr:rowOff>
    </xdr:to>
    <xdr:cxnSp macro="">
      <xdr:nvCxnSpPr>
        <xdr:cNvPr id="321" name="直線コネクタ 320"/>
        <xdr:cNvCxnSpPr/>
      </xdr:nvCxnSpPr>
      <xdr:spPr>
        <a:xfrm>
          <a:off x="10388600" y="134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81360</xdr:rowOff>
    </xdr:from>
    <xdr:ext cx="469744" cy="259045"/>
    <xdr:sp macro="" textlink="">
      <xdr:nvSpPr>
        <xdr:cNvPr id="322" name="【公営住宅】&#10;一人当たり面積平均値テキスト"/>
        <xdr:cNvSpPr txBox="1"/>
      </xdr:nvSpPr>
      <xdr:spPr>
        <a:xfrm>
          <a:off x="10515600" y="14311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102933</xdr:rowOff>
    </xdr:from>
    <xdr:to>
      <xdr:col>55</xdr:col>
      <xdr:colOff>50800</xdr:colOff>
      <xdr:row>84</xdr:row>
      <xdr:rowOff>33083</xdr:rowOff>
    </xdr:to>
    <xdr:sp macro="" textlink="">
      <xdr:nvSpPr>
        <xdr:cNvPr id="323" name="フローチャート: 判断 322"/>
        <xdr:cNvSpPr/>
      </xdr:nvSpPr>
      <xdr:spPr>
        <a:xfrm>
          <a:off x="10426700" y="1433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50736</xdr:rowOff>
    </xdr:from>
    <xdr:to>
      <xdr:col>50</xdr:col>
      <xdr:colOff>165100</xdr:colOff>
      <xdr:row>83</xdr:row>
      <xdr:rowOff>152336</xdr:rowOff>
    </xdr:to>
    <xdr:sp macro="" textlink="">
      <xdr:nvSpPr>
        <xdr:cNvPr id="324" name="フローチャート: 判断 323"/>
        <xdr:cNvSpPr/>
      </xdr:nvSpPr>
      <xdr:spPr>
        <a:xfrm>
          <a:off x="9588500" y="1428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106744</xdr:rowOff>
    </xdr:from>
    <xdr:to>
      <xdr:col>46</xdr:col>
      <xdr:colOff>38100</xdr:colOff>
      <xdr:row>84</xdr:row>
      <xdr:rowOff>36894</xdr:rowOff>
    </xdr:to>
    <xdr:sp macro="" textlink="">
      <xdr:nvSpPr>
        <xdr:cNvPr id="325" name="フローチャート: 判断 324"/>
        <xdr:cNvSpPr/>
      </xdr:nvSpPr>
      <xdr:spPr>
        <a:xfrm>
          <a:off x="8699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81217</xdr:rowOff>
    </xdr:from>
    <xdr:to>
      <xdr:col>41</xdr:col>
      <xdr:colOff>101600</xdr:colOff>
      <xdr:row>84</xdr:row>
      <xdr:rowOff>11367</xdr:rowOff>
    </xdr:to>
    <xdr:sp macro="" textlink="">
      <xdr:nvSpPr>
        <xdr:cNvPr id="326" name="フローチャート: 判断 325"/>
        <xdr:cNvSpPr/>
      </xdr:nvSpPr>
      <xdr:spPr>
        <a:xfrm>
          <a:off x="7810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115697</xdr:rowOff>
    </xdr:from>
    <xdr:to>
      <xdr:col>55</xdr:col>
      <xdr:colOff>50800</xdr:colOff>
      <xdr:row>82</xdr:row>
      <xdr:rowOff>45847</xdr:rowOff>
    </xdr:to>
    <xdr:sp macro="" textlink="">
      <xdr:nvSpPr>
        <xdr:cNvPr id="332" name="楕円 331"/>
        <xdr:cNvSpPr/>
      </xdr:nvSpPr>
      <xdr:spPr>
        <a:xfrm>
          <a:off x="10426700" y="140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138574</xdr:rowOff>
    </xdr:from>
    <xdr:ext cx="469744" cy="259045"/>
    <xdr:sp macro="" textlink="">
      <xdr:nvSpPr>
        <xdr:cNvPr id="333" name="【公営住宅】&#10;一人当たり面積該当値テキスト"/>
        <xdr:cNvSpPr txBox="1"/>
      </xdr:nvSpPr>
      <xdr:spPr>
        <a:xfrm>
          <a:off x="10515600" y="1385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151130</xdr:rowOff>
    </xdr:from>
    <xdr:to>
      <xdr:col>50</xdr:col>
      <xdr:colOff>165100</xdr:colOff>
      <xdr:row>82</xdr:row>
      <xdr:rowOff>81280</xdr:rowOff>
    </xdr:to>
    <xdr:sp macro="" textlink="">
      <xdr:nvSpPr>
        <xdr:cNvPr id="334" name="楕円 333"/>
        <xdr:cNvSpPr/>
      </xdr:nvSpPr>
      <xdr:spPr>
        <a:xfrm>
          <a:off x="9588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166497</xdr:rowOff>
    </xdr:from>
    <xdr:to>
      <xdr:col>55</xdr:col>
      <xdr:colOff>0</xdr:colOff>
      <xdr:row>82</xdr:row>
      <xdr:rowOff>30480</xdr:rowOff>
    </xdr:to>
    <xdr:cxnSp macro="">
      <xdr:nvCxnSpPr>
        <xdr:cNvPr id="335" name="直線コネクタ 334"/>
        <xdr:cNvCxnSpPr/>
      </xdr:nvCxnSpPr>
      <xdr:spPr>
        <a:xfrm flipV="1">
          <a:off x="9639300" y="14053947"/>
          <a:ext cx="8382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124650</xdr:rowOff>
    </xdr:from>
    <xdr:to>
      <xdr:col>46</xdr:col>
      <xdr:colOff>38100</xdr:colOff>
      <xdr:row>82</xdr:row>
      <xdr:rowOff>54800</xdr:rowOff>
    </xdr:to>
    <xdr:sp macro="" textlink="">
      <xdr:nvSpPr>
        <xdr:cNvPr id="336" name="楕円 335"/>
        <xdr:cNvSpPr/>
      </xdr:nvSpPr>
      <xdr:spPr>
        <a:xfrm>
          <a:off x="8699500" y="1401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4000</xdr:rowOff>
    </xdr:from>
    <xdr:to>
      <xdr:col>50</xdr:col>
      <xdr:colOff>114300</xdr:colOff>
      <xdr:row>82</xdr:row>
      <xdr:rowOff>30480</xdr:rowOff>
    </xdr:to>
    <xdr:cxnSp macro="">
      <xdr:nvCxnSpPr>
        <xdr:cNvPr id="337" name="直線コネクタ 336"/>
        <xdr:cNvCxnSpPr/>
      </xdr:nvCxnSpPr>
      <xdr:spPr>
        <a:xfrm>
          <a:off x="8750300" y="14062900"/>
          <a:ext cx="889000" cy="2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76836</xdr:rowOff>
    </xdr:from>
    <xdr:to>
      <xdr:col>41</xdr:col>
      <xdr:colOff>101600</xdr:colOff>
      <xdr:row>82</xdr:row>
      <xdr:rowOff>6986</xdr:rowOff>
    </xdr:to>
    <xdr:sp macro="" textlink="">
      <xdr:nvSpPr>
        <xdr:cNvPr id="338" name="楕円 337"/>
        <xdr:cNvSpPr/>
      </xdr:nvSpPr>
      <xdr:spPr>
        <a:xfrm>
          <a:off x="78105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127636</xdr:rowOff>
    </xdr:from>
    <xdr:to>
      <xdr:col>45</xdr:col>
      <xdr:colOff>177800</xdr:colOff>
      <xdr:row>82</xdr:row>
      <xdr:rowOff>4000</xdr:rowOff>
    </xdr:to>
    <xdr:cxnSp macro="">
      <xdr:nvCxnSpPr>
        <xdr:cNvPr id="339" name="直線コネクタ 338"/>
        <xdr:cNvCxnSpPr/>
      </xdr:nvCxnSpPr>
      <xdr:spPr>
        <a:xfrm>
          <a:off x="7861300" y="14015086"/>
          <a:ext cx="889000" cy="4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143463</xdr:rowOff>
    </xdr:from>
    <xdr:ext cx="469744" cy="259045"/>
    <xdr:sp macro="" textlink="">
      <xdr:nvSpPr>
        <xdr:cNvPr id="340" name="n_1aveValue【公営住宅】&#10;一人当たり面積"/>
        <xdr:cNvSpPr txBox="1"/>
      </xdr:nvSpPr>
      <xdr:spPr>
        <a:xfrm>
          <a:off x="9391727" y="1437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28021</xdr:rowOff>
    </xdr:from>
    <xdr:ext cx="469744" cy="259045"/>
    <xdr:sp macro="" textlink="">
      <xdr:nvSpPr>
        <xdr:cNvPr id="341" name="n_2aveValue【公営住宅】&#10;一人当たり面積"/>
        <xdr:cNvSpPr txBox="1"/>
      </xdr:nvSpPr>
      <xdr:spPr>
        <a:xfrm>
          <a:off x="8515427" y="1442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2494</xdr:rowOff>
    </xdr:from>
    <xdr:ext cx="469744" cy="259045"/>
    <xdr:sp macro="" textlink="">
      <xdr:nvSpPr>
        <xdr:cNvPr id="342" name="n_3aveValue【公営住宅】&#10;一人当たり面積"/>
        <xdr:cNvSpPr txBox="1"/>
      </xdr:nvSpPr>
      <xdr:spPr>
        <a:xfrm>
          <a:off x="7626427" y="1440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97807</xdr:rowOff>
    </xdr:from>
    <xdr:ext cx="469744" cy="259045"/>
    <xdr:sp macro="" textlink="">
      <xdr:nvSpPr>
        <xdr:cNvPr id="343" name="n_1mainValue【公営住宅】&#10;一人当たり面積"/>
        <xdr:cNvSpPr txBox="1"/>
      </xdr:nvSpPr>
      <xdr:spPr>
        <a:xfrm>
          <a:off x="939172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71327</xdr:rowOff>
    </xdr:from>
    <xdr:ext cx="469744" cy="259045"/>
    <xdr:sp macro="" textlink="">
      <xdr:nvSpPr>
        <xdr:cNvPr id="344" name="n_2mainValue【公営住宅】&#10;一人当たり面積"/>
        <xdr:cNvSpPr txBox="1"/>
      </xdr:nvSpPr>
      <xdr:spPr>
        <a:xfrm>
          <a:off x="8515427" y="1378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23513</xdr:rowOff>
    </xdr:from>
    <xdr:ext cx="469744" cy="259045"/>
    <xdr:sp macro="" textlink="">
      <xdr:nvSpPr>
        <xdr:cNvPr id="345" name="n_3mainValue【公営住宅】&#10;一人当たり面積"/>
        <xdr:cNvSpPr txBox="1"/>
      </xdr:nvSpPr>
      <xdr:spPr>
        <a:xfrm>
          <a:off x="7626427" y="137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2" name="直線コネクタ 37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3" name="テキスト ボックス 37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4" name="直線コネクタ 37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5" name="テキスト ボックス 37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6" name="直線コネクタ 37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7" name="テキスト ボックス 37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8" name="直線コネクタ 37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9" name="テキスト ボックス 37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0" name="直線コネクタ 37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1" name="テキスト ボックス 38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2" name="直線コネクタ 38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3" name="テキスト ボックス 38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41</xdr:row>
      <xdr:rowOff>161109</xdr:rowOff>
    </xdr:to>
    <xdr:cxnSp macro="">
      <xdr:nvCxnSpPr>
        <xdr:cNvPr id="387" name="直線コネクタ 386"/>
        <xdr:cNvCxnSpPr/>
      </xdr:nvCxnSpPr>
      <xdr:spPr>
        <a:xfrm flipV="1">
          <a:off x="16318864" y="5706292"/>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164936</xdr:rowOff>
    </xdr:from>
    <xdr:ext cx="340478" cy="259045"/>
    <xdr:sp macro="" textlink="">
      <xdr:nvSpPr>
        <xdr:cNvPr id="388" name="【認定こども園・幼稚園・保育所】&#10;有形固定資産減価償却率最小値テキスト"/>
        <xdr:cNvSpPr txBox="1"/>
      </xdr:nvSpPr>
      <xdr:spPr>
        <a:xfrm>
          <a:off x="16357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161109</xdr:rowOff>
    </xdr:from>
    <xdr:to>
      <xdr:col>86</xdr:col>
      <xdr:colOff>25400</xdr:colOff>
      <xdr:row>41</xdr:row>
      <xdr:rowOff>161109</xdr:rowOff>
    </xdr:to>
    <xdr:cxnSp macro="">
      <xdr:nvCxnSpPr>
        <xdr:cNvPr id="389" name="直線コネクタ 388"/>
        <xdr:cNvCxnSpPr/>
      </xdr:nvCxnSpPr>
      <xdr:spPr>
        <a:xfrm>
          <a:off x="16230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405111" cy="259045"/>
    <xdr:sp macro="" textlink="">
      <xdr:nvSpPr>
        <xdr:cNvPr id="390" name="【認定こども園・幼稚園・保育所】&#10;有形固定資産減価償却率最大値テキスト"/>
        <xdr:cNvSpPr txBox="1"/>
      </xdr:nvSpPr>
      <xdr:spPr>
        <a:xfrm>
          <a:off x="16357600" y="548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391" name="直線コネクタ 390"/>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74040</xdr:rowOff>
    </xdr:from>
    <xdr:ext cx="405111" cy="259045"/>
    <xdr:sp macro="" textlink="">
      <xdr:nvSpPr>
        <xdr:cNvPr id="392" name="【認定こども園・幼稚園・保育所】&#10;有形固定資産減価償却率平均値テキスト"/>
        <xdr:cNvSpPr txBox="1"/>
      </xdr:nvSpPr>
      <xdr:spPr>
        <a:xfrm>
          <a:off x="16357600" y="641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95613</xdr:rowOff>
    </xdr:from>
    <xdr:to>
      <xdr:col>85</xdr:col>
      <xdr:colOff>177800</xdr:colOff>
      <xdr:row>38</xdr:row>
      <xdr:rowOff>25763</xdr:rowOff>
    </xdr:to>
    <xdr:sp macro="" textlink="">
      <xdr:nvSpPr>
        <xdr:cNvPr id="393" name="フローチャート: 判断 392"/>
        <xdr:cNvSpPr/>
      </xdr:nvSpPr>
      <xdr:spPr>
        <a:xfrm>
          <a:off x="162687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80917</xdr:rowOff>
    </xdr:from>
    <xdr:to>
      <xdr:col>81</xdr:col>
      <xdr:colOff>101600</xdr:colOff>
      <xdr:row>38</xdr:row>
      <xdr:rowOff>11068</xdr:rowOff>
    </xdr:to>
    <xdr:sp macro="" textlink="">
      <xdr:nvSpPr>
        <xdr:cNvPr id="394" name="フローチャート: 判断 393"/>
        <xdr:cNvSpPr/>
      </xdr:nvSpPr>
      <xdr:spPr>
        <a:xfrm>
          <a:off x="15430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51526</xdr:rowOff>
    </xdr:from>
    <xdr:to>
      <xdr:col>76</xdr:col>
      <xdr:colOff>165100</xdr:colOff>
      <xdr:row>37</xdr:row>
      <xdr:rowOff>153126</xdr:rowOff>
    </xdr:to>
    <xdr:sp macro="" textlink="">
      <xdr:nvSpPr>
        <xdr:cNvPr id="395" name="フローチャート: 判断 394"/>
        <xdr:cNvSpPr/>
      </xdr:nvSpPr>
      <xdr:spPr>
        <a:xfrm>
          <a:off x="14541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396" name="フローチャート: 判断 395"/>
        <xdr:cNvSpPr/>
      </xdr:nvSpPr>
      <xdr:spPr>
        <a:xfrm>
          <a:off x="13652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7" name="テキスト ボックス 39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8" name="テキスト ボックス 39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9" name="テキスト ボックス 39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0" name="テキスト ボックス 39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1" name="テキスト ボックス 40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64589</xdr:rowOff>
    </xdr:from>
    <xdr:to>
      <xdr:col>85</xdr:col>
      <xdr:colOff>177800</xdr:colOff>
      <xdr:row>33</xdr:row>
      <xdr:rowOff>166189</xdr:rowOff>
    </xdr:to>
    <xdr:sp macro="" textlink="">
      <xdr:nvSpPr>
        <xdr:cNvPr id="402" name="楕円 401"/>
        <xdr:cNvSpPr/>
      </xdr:nvSpPr>
      <xdr:spPr>
        <a:xfrm>
          <a:off x="16268700" y="572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150966</xdr:rowOff>
    </xdr:from>
    <xdr:ext cx="405111" cy="259045"/>
    <xdr:sp macro="" textlink="">
      <xdr:nvSpPr>
        <xdr:cNvPr id="403" name="【認定こども園・幼稚園・保育所】&#10;有形固定資産減価償却率該当値テキスト"/>
        <xdr:cNvSpPr txBox="1"/>
      </xdr:nvSpPr>
      <xdr:spPr>
        <a:xfrm>
          <a:off x="16357600" y="5637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116840</xdr:rowOff>
    </xdr:from>
    <xdr:to>
      <xdr:col>81</xdr:col>
      <xdr:colOff>101600</xdr:colOff>
      <xdr:row>34</xdr:row>
      <xdr:rowOff>46990</xdr:rowOff>
    </xdr:to>
    <xdr:sp macro="" textlink="">
      <xdr:nvSpPr>
        <xdr:cNvPr id="404" name="楕円 403"/>
        <xdr:cNvSpPr/>
      </xdr:nvSpPr>
      <xdr:spPr>
        <a:xfrm>
          <a:off x="15430500" y="57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115389</xdr:rowOff>
    </xdr:from>
    <xdr:to>
      <xdr:col>85</xdr:col>
      <xdr:colOff>127000</xdr:colOff>
      <xdr:row>33</xdr:row>
      <xdr:rowOff>167640</xdr:rowOff>
    </xdr:to>
    <xdr:cxnSp macro="">
      <xdr:nvCxnSpPr>
        <xdr:cNvPr id="405" name="直線コネクタ 404"/>
        <xdr:cNvCxnSpPr/>
      </xdr:nvCxnSpPr>
      <xdr:spPr>
        <a:xfrm flipV="1">
          <a:off x="15481300" y="5773239"/>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164193</xdr:rowOff>
    </xdr:from>
    <xdr:to>
      <xdr:col>76</xdr:col>
      <xdr:colOff>165100</xdr:colOff>
      <xdr:row>34</xdr:row>
      <xdr:rowOff>94343</xdr:rowOff>
    </xdr:to>
    <xdr:sp macro="" textlink="">
      <xdr:nvSpPr>
        <xdr:cNvPr id="406" name="楕円 405"/>
        <xdr:cNvSpPr/>
      </xdr:nvSpPr>
      <xdr:spPr>
        <a:xfrm>
          <a:off x="14541500" y="582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167640</xdr:rowOff>
    </xdr:from>
    <xdr:to>
      <xdr:col>81</xdr:col>
      <xdr:colOff>50800</xdr:colOff>
      <xdr:row>34</xdr:row>
      <xdr:rowOff>43543</xdr:rowOff>
    </xdr:to>
    <xdr:cxnSp macro="">
      <xdr:nvCxnSpPr>
        <xdr:cNvPr id="407" name="直線コネクタ 406"/>
        <xdr:cNvCxnSpPr/>
      </xdr:nvCxnSpPr>
      <xdr:spPr>
        <a:xfrm flipV="1">
          <a:off x="14592300" y="582549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33564</xdr:rowOff>
    </xdr:from>
    <xdr:to>
      <xdr:col>72</xdr:col>
      <xdr:colOff>38100</xdr:colOff>
      <xdr:row>37</xdr:row>
      <xdr:rowOff>135164</xdr:rowOff>
    </xdr:to>
    <xdr:sp macro="" textlink="">
      <xdr:nvSpPr>
        <xdr:cNvPr id="408" name="楕円 407"/>
        <xdr:cNvSpPr/>
      </xdr:nvSpPr>
      <xdr:spPr>
        <a:xfrm>
          <a:off x="13652500" y="637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43543</xdr:rowOff>
    </xdr:from>
    <xdr:to>
      <xdr:col>76</xdr:col>
      <xdr:colOff>114300</xdr:colOff>
      <xdr:row>37</xdr:row>
      <xdr:rowOff>84364</xdr:rowOff>
    </xdr:to>
    <xdr:cxnSp macro="">
      <xdr:nvCxnSpPr>
        <xdr:cNvPr id="409" name="直線コネクタ 408"/>
        <xdr:cNvCxnSpPr/>
      </xdr:nvCxnSpPr>
      <xdr:spPr>
        <a:xfrm flipV="1">
          <a:off x="13703300" y="5872843"/>
          <a:ext cx="889000" cy="55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2194</xdr:rowOff>
    </xdr:from>
    <xdr:ext cx="405111" cy="259045"/>
    <xdr:sp macro="" textlink="">
      <xdr:nvSpPr>
        <xdr:cNvPr id="410" name="n_1aveValue【認定こども園・幼稚園・保育所】&#10;有形固定資産減価償却率"/>
        <xdr:cNvSpPr txBox="1"/>
      </xdr:nvSpPr>
      <xdr:spPr>
        <a:xfrm>
          <a:off x="152660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144253</xdr:rowOff>
    </xdr:from>
    <xdr:ext cx="405111" cy="259045"/>
    <xdr:sp macro="" textlink="">
      <xdr:nvSpPr>
        <xdr:cNvPr id="411" name="n_2aveValue【認定こども園・幼稚園・保育所】&#10;有形固定資産減価償却率"/>
        <xdr:cNvSpPr txBox="1"/>
      </xdr:nvSpPr>
      <xdr:spPr>
        <a:xfrm>
          <a:off x="14389744"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67508</xdr:rowOff>
    </xdr:from>
    <xdr:ext cx="405111" cy="259045"/>
    <xdr:sp macro="" textlink="">
      <xdr:nvSpPr>
        <xdr:cNvPr id="412" name="n_3aveValue【認定こども園・幼稚園・保育所】&#10;有形固定資産減価償却率"/>
        <xdr:cNvSpPr txBox="1"/>
      </xdr:nvSpPr>
      <xdr:spPr>
        <a:xfrm>
          <a:off x="13500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63517</xdr:rowOff>
    </xdr:from>
    <xdr:ext cx="405111" cy="259045"/>
    <xdr:sp macro="" textlink="">
      <xdr:nvSpPr>
        <xdr:cNvPr id="413" name="n_1mainValue【認定こども園・幼稚園・保育所】&#10;有形固定資産減価償却率"/>
        <xdr:cNvSpPr txBox="1"/>
      </xdr:nvSpPr>
      <xdr:spPr>
        <a:xfrm>
          <a:off x="15266044" y="554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110870</xdr:rowOff>
    </xdr:from>
    <xdr:ext cx="405111" cy="259045"/>
    <xdr:sp macro="" textlink="">
      <xdr:nvSpPr>
        <xdr:cNvPr id="414" name="n_2mainValue【認定こども園・幼稚園・保育所】&#10;有形固定資産減価償却率"/>
        <xdr:cNvSpPr txBox="1"/>
      </xdr:nvSpPr>
      <xdr:spPr>
        <a:xfrm>
          <a:off x="14389744" y="559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151691</xdr:rowOff>
    </xdr:from>
    <xdr:ext cx="405111" cy="259045"/>
    <xdr:sp macro="" textlink="">
      <xdr:nvSpPr>
        <xdr:cNvPr id="415" name="n_3mainValue【認定こども園・幼稚園・保育所】&#10;有形固定資産減価償却率"/>
        <xdr:cNvSpPr txBox="1"/>
      </xdr:nvSpPr>
      <xdr:spPr>
        <a:xfrm>
          <a:off x="13500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6" name="正方形/長方形 4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7" name="正方形/長方形 4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8" name="正方形/長方形 4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9" name="正方形/長方形 4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0" name="正方形/長方形 4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1" name="正方形/長方形 4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2" name="正方形/長方形 4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3" name="正方形/長方形 42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4" name="テキスト ボックス 4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5" name="直線コネクタ 4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6" name="直線コネクタ 42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7" name="テキスト ボックス 42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8" name="直線コネクタ 42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9" name="テキスト ボックス 42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0" name="直線コネクタ 42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1" name="テキスト ボックス 43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2" name="直線コネクタ 43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3" name="テキスト ボックス 43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4" name="直線コネクタ 4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5" name="テキスト ボックス 43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105918</xdr:rowOff>
    </xdr:from>
    <xdr:to>
      <xdr:col>116</xdr:col>
      <xdr:colOff>62864</xdr:colOff>
      <xdr:row>41</xdr:row>
      <xdr:rowOff>112319</xdr:rowOff>
    </xdr:to>
    <xdr:cxnSp macro="">
      <xdr:nvCxnSpPr>
        <xdr:cNvPr id="437" name="直線コネクタ 436"/>
        <xdr:cNvCxnSpPr/>
      </xdr:nvCxnSpPr>
      <xdr:spPr>
        <a:xfrm flipV="1">
          <a:off x="22160864" y="5763768"/>
          <a:ext cx="0" cy="137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38" name="【認定こども園・幼稚園・保育所】&#10;一人当たり面積最小値テキスト"/>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39" name="直線コネクタ 438"/>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52595</xdr:rowOff>
    </xdr:from>
    <xdr:ext cx="469744" cy="259045"/>
    <xdr:sp macro="" textlink="">
      <xdr:nvSpPr>
        <xdr:cNvPr id="440" name="【認定こども園・幼稚園・保育所】&#10;一人当たり面積最大値テキスト"/>
        <xdr:cNvSpPr txBox="1"/>
      </xdr:nvSpPr>
      <xdr:spPr>
        <a:xfrm>
          <a:off x="22199600" y="553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105918</xdr:rowOff>
    </xdr:from>
    <xdr:to>
      <xdr:col>116</xdr:col>
      <xdr:colOff>152400</xdr:colOff>
      <xdr:row>33</xdr:row>
      <xdr:rowOff>105918</xdr:rowOff>
    </xdr:to>
    <xdr:cxnSp macro="">
      <xdr:nvCxnSpPr>
        <xdr:cNvPr id="441" name="直線コネクタ 440"/>
        <xdr:cNvCxnSpPr/>
      </xdr:nvCxnSpPr>
      <xdr:spPr>
        <a:xfrm>
          <a:off x="22072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168521</xdr:rowOff>
    </xdr:from>
    <xdr:ext cx="469744" cy="259045"/>
    <xdr:sp macro="" textlink="">
      <xdr:nvSpPr>
        <xdr:cNvPr id="442" name="【認定こども園・幼稚園・保育所】&#10;一人当たり面積平均値テキスト"/>
        <xdr:cNvSpPr txBox="1"/>
      </xdr:nvSpPr>
      <xdr:spPr>
        <a:xfrm>
          <a:off x="22199600" y="668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443" name="フローチャート: 判断 442"/>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149301</xdr:rowOff>
    </xdr:from>
    <xdr:to>
      <xdr:col>112</xdr:col>
      <xdr:colOff>38100</xdr:colOff>
      <xdr:row>40</xdr:row>
      <xdr:rowOff>79451</xdr:rowOff>
    </xdr:to>
    <xdr:sp macro="" textlink="">
      <xdr:nvSpPr>
        <xdr:cNvPr id="444" name="フローチャート: 判断 443"/>
        <xdr:cNvSpPr/>
      </xdr:nvSpPr>
      <xdr:spPr>
        <a:xfrm>
          <a:off x="21272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120041</xdr:rowOff>
    </xdr:from>
    <xdr:to>
      <xdr:col>107</xdr:col>
      <xdr:colOff>101600</xdr:colOff>
      <xdr:row>40</xdr:row>
      <xdr:rowOff>50191</xdr:rowOff>
    </xdr:to>
    <xdr:sp macro="" textlink="">
      <xdr:nvSpPr>
        <xdr:cNvPr id="445" name="フローチャート: 判断 444"/>
        <xdr:cNvSpPr/>
      </xdr:nvSpPr>
      <xdr:spPr>
        <a:xfrm>
          <a:off x="20383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115468</xdr:rowOff>
    </xdr:from>
    <xdr:to>
      <xdr:col>102</xdr:col>
      <xdr:colOff>165100</xdr:colOff>
      <xdr:row>40</xdr:row>
      <xdr:rowOff>45618</xdr:rowOff>
    </xdr:to>
    <xdr:sp macro="" textlink="">
      <xdr:nvSpPr>
        <xdr:cNvPr id="446" name="フローチャート: 判断 445"/>
        <xdr:cNvSpPr/>
      </xdr:nvSpPr>
      <xdr:spPr>
        <a:xfrm>
          <a:off x="19494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7" name="テキスト ボックス 44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8" name="テキスト ボックス 44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9" name="テキスト ボックス 44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0" name="テキスト ボックス 44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1" name="テキスト ボックス 45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159817</xdr:rowOff>
    </xdr:from>
    <xdr:to>
      <xdr:col>116</xdr:col>
      <xdr:colOff>114300</xdr:colOff>
      <xdr:row>41</xdr:row>
      <xdr:rowOff>89967</xdr:rowOff>
    </xdr:to>
    <xdr:sp macro="" textlink="">
      <xdr:nvSpPr>
        <xdr:cNvPr id="452" name="楕円 451"/>
        <xdr:cNvSpPr/>
      </xdr:nvSpPr>
      <xdr:spPr>
        <a:xfrm>
          <a:off x="22110700" y="701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74744</xdr:rowOff>
    </xdr:from>
    <xdr:ext cx="469744" cy="259045"/>
    <xdr:sp macro="" textlink="">
      <xdr:nvSpPr>
        <xdr:cNvPr id="453" name="【認定こども園・幼稚園・保育所】&#10;一人当たり面積該当値テキスト"/>
        <xdr:cNvSpPr txBox="1"/>
      </xdr:nvSpPr>
      <xdr:spPr>
        <a:xfrm>
          <a:off x="22199600" y="6932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161646</xdr:rowOff>
    </xdr:from>
    <xdr:to>
      <xdr:col>112</xdr:col>
      <xdr:colOff>38100</xdr:colOff>
      <xdr:row>41</xdr:row>
      <xdr:rowOff>91796</xdr:rowOff>
    </xdr:to>
    <xdr:sp macro="" textlink="">
      <xdr:nvSpPr>
        <xdr:cNvPr id="454" name="楕円 453"/>
        <xdr:cNvSpPr/>
      </xdr:nvSpPr>
      <xdr:spPr>
        <a:xfrm>
          <a:off x="21272500" y="701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39167</xdr:rowOff>
    </xdr:from>
    <xdr:to>
      <xdr:col>116</xdr:col>
      <xdr:colOff>63500</xdr:colOff>
      <xdr:row>41</xdr:row>
      <xdr:rowOff>40996</xdr:rowOff>
    </xdr:to>
    <xdr:cxnSp macro="">
      <xdr:nvCxnSpPr>
        <xdr:cNvPr id="455" name="直線コネクタ 454"/>
        <xdr:cNvCxnSpPr/>
      </xdr:nvCxnSpPr>
      <xdr:spPr>
        <a:xfrm flipV="1">
          <a:off x="21323300" y="7068617"/>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163475</xdr:rowOff>
    </xdr:from>
    <xdr:to>
      <xdr:col>107</xdr:col>
      <xdr:colOff>101600</xdr:colOff>
      <xdr:row>41</xdr:row>
      <xdr:rowOff>93625</xdr:rowOff>
    </xdr:to>
    <xdr:sp macro="" textlink="">
      <xdr:nvSpPr>
        <xdr:cNvPr id="456" name="楕円 455"/>
        <xdr:cNvSpPr/>
      </xdr:nvSpPr>
      <xdr:spPr>
        <a:xfrm>
          <a:off x="20383500" y="70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40996</xdr:rowOff>
    </xdr:from>
    <xdr:to>
      <xdr:col>111</xdr:col>
      <xdr:colOff>177800</xdr:colOff>
      <xdr:row>41</xdr:row>
      <xdr:rowOff>42825</xdr:rowOff>
    </xdr:to>
    <xdr:cxnSp macro="">
      <xdr:nvCxnSpPr>
        <xdr:cNvPr id="457" name="直線コネクタ 456"/>
        <xdr:cNvCxnSpPr/>
      </xdr:nvCxnSpPr>
      <xdr:spPr>
        <a:xfrm flipV="1">
          <a:off x="20434300" y="707044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164388</xdr:rowOff>
    </xdr:from>
    <xdr:to>
      <xdr:col>102</xdr:col>
      <xdr:colOff>165100</xdr:colOff>
      <xdr:row>41</xdr:row>
      <xdr:rowOff>94538</xdr:rowOff>
    </xdr:to>
    <xdr:sp macro="" textlink="">
      <xdr:nvSpPr>
        <xdr:cNvPr id="458" name="楕円 457"/>
        <xdr:cNvSpPr/>
      </xdr:nvSpPr>
      <xdr:spPr>
        <a:xfrm>
          <a:off x="19494500" y="702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42825</xdr:rowOff>
    </xdr:from>
    <xdr:to>
      <xdr:col>107</xdr:col>
      <xdr:colOff>50800</xdr:colOff>
      <xdr:row>41</xdr:row>
      <xdr:rowOff>43738</xdr:rowOff>
    </xdr:to>
    <xdr:cxnSp macro="">
      <xdr:nvCxnSpPr>
        <xdr:cNvPr id="459" name="直線コネクタ 458"/>
        <xdr:cNvCxnSpPr/>
      </xdr:nvCxnSpPr>
      <xdr:spPr>
        <a:xfrm flipV="1">
          <a:off x="19545300" y="7072275"/>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95978</xdr:rowOff>
    </xdr:from>
    <xdr:ext cx="469744" cy="259045"/>
    <xdr:sp macro="" textlink="">
      <xdr:nvSpPr>
        <xdr:cNvPr id="460" name="n_1aveValue【認定こども園・幼稚園・保育所】&#10;一人当たり面積"/>
        <xdr:cNvSpPr txBox="1"/>
      </xdr:nvSpPr>
      <xdr:spPr>
        <a:xfrm>
          <a:off x="210757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66718</xdr:rowOff>
    </xdr:from>
    <xdr:ext cx="469744" cy="259045"/>
    <xdr:sp macro="" textlink="">
      <xdr:nvSpPr>
        <xdr:cNvPr id="461" name="n_2aveValue【認定こども園・幼稚園・保育所】&#10;一人当たり面積"/>
        <xdr:cNvSpPr txBox="1"/>
      </xdr:nvSpPr>
      <xdr:spPr>
        <a:xfrm>
          <a:off x="20199427"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62145</xdr:rowOff>
    </xdr:from>
    <xdr:ext cx="469744" cy="259045"/>
    <xdr:sp macro="" textlink="">
      <xdr:nvSpPr>
        <xdr:cNvPr id="462" name="n_3aveValue【認定こども園・幼稚園・保育所】&#10;一人当たり面積"/>
        <xdr:cNvSpPr txBox="1"/>
      </xdr:nvSpPr>
      <xdr:spPr>
        <a:xfrm>
          <a:off x="19310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82923</xdr:rowOff>
    </xdr:from>
    <xdr:ext cx="469744" cy="259045"/>
    <xdr:sp macro="" textlink="">
      <xdr:nvSpPr>
        <xdr:cNvPr id="463" name="n_1mainValue【認定こども園・幼稚園・保育所】&#10;一人当たり面積"/>
        <xdr:cNvSpPr txBox="1"/>
      </xdr:nvSpPr>
      <xdr:spPr>
        <a:xfrm>
          <a:off x="21075727" y="711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84752</xdr:rowOff>
    </xdr:from>
    <xdr:ext cx="469744" cy="259045"/>
    <xdr:sp macro="" textlink="">
      <xdr:nvSpPr>
        <xdr:cNvPr id="464" name="n_2mainValue【認定こども園・幼稚園・保育所】&#10;一人当たり面積"/>
        <xdr:cNvSpPr txBox="1"/>
      </xdr:nvSpPr>
      <xdr:spPr>
        <a:xfrm>
          <a:off x="20199427" y="711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85665</xdr:rowOff>
    </xdr:from>
    <xdr:ext cx="469744" cy="259045"/>
    <xdr:sp macro="" textlink="">
      <xdr:nvSpPr>
        <xdr:cNvPr id="465" name="n_3mainValue【認定こども園・幼稚園・保育所】&#10;一人当たり面積"/>
        <xdr:cNvSpPr txBox="1"/>
      </xdr:nvSpPr>
      <xdr:spPr>
        <a:xfrm>
          <a:off x="19310427" y="711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6" name="正方形/長方形 46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7" name="正方形/長方形 46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8" name="正方形/長方形 46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9" name="正方形/長方形 46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0" name="正方形/長方形 46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1" name="正方形/長方形 47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2" name="正方形/長方形 47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3" name="正方形/長方形 47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4" name="テキスト ボックス 47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5" name="直線コネクタ 47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6" name="直線コネクタ 47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7" name="テキスト ボックス 476"/>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8" name="直線コネクタ 47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9" name="テキスト ボックス 47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0" name="直線コネクタ 47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1" name="テキスト ボックス 48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2" name="直線コネクタ 48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3" name="テキスト ボックス 48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4" name="直線コネクタ 48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5" name="テキスト ボックス 48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6" name="直線コネクタ 48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7" name="テキスト ボックス 486"/>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8" name="直線コネクタ 48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9" name="テキスト ボックス 48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107769</xdr:rowOff>
    </xdr:to>
    <xdr:cxnSp macro="">
      <xdr:nvCxnSpPr>
        <xdr:cNvPr id="491" name="直線コネクタ 490"/>
        <xdr:cNvCxnSpPr/>
      </xdr:nvCxnSpPr>
      <xdr:spPr>
        <a:xfrm flipV="1">
          <a:off x="16318864" y="9566910"/>
          <a:ext cx="0" cy="1342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111596</xdr:rowOff>
    </xdr:from>
    <xdr:ext cx="405111" cy="259045"/>
    <xdr:sp macro="" textlink="">
      <xdr:nvSpPr>
        <xdr:cNvPr id="492" name="【学校施設】&#10;有形固定資産減価償却率最小値テキスト"/>
        <xdr:cNvSpPr txBox="1"/>
      </xdr:nvSpPr>
      <xdr:spPr>
        <a:xfrm>
          <a:off x="16357600" y="1091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107769</xdr:rowOff>
    </xdr:from>
    <xdr:to>
      <xdr:col>86</xdr:col>
      <xdr:colOff>25400</xdr:colOff>
      <xdr:row>63</xdr:row>
      <xdr:rowOff>107769</xdr:rowOff>
    </xdr:to>
    <xdr:cxnSp macro="">
      <xdr:nvCxnSpPr>
        <xdr:cNvPr id="493" name="直線コネクタ 492"/>
        <xdr:cNvCxnSpPr/>
      </xdr:nvCxnSpPr>
      <xdr:spPr>
        <a:xfrm>
          <a:off x="16230600" y="1090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494" name="【学校施設】&#10;有形固定資産減価償却率最大値テキスト"/>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495" name="直線コネクタ 494"/>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146430</xdr:rowOff>
    </xdr:from>
    <xdr:ext cx="405111" cy="259045"/>
    <xdr:sp macro="" textlink="">
      <xdr:nvSpPr>
        <xdr:cNvPr id="496" name="【学校施設】&#10;有形固定資産減価償却率平均値テキスト"/>
        <xdr:cNvSpPr txBox="1"/>
      </xdr:nvSpPr>
      <xdr:spPr>
        <a:xfrm>
          <a:off x="16357600" y="10090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97" name="フローチャート: 判断 496"/>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98" name="フローチャート: 判断 497"/>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99" name="フローチャート: 判断 498"/>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24312</xdr:rowOff>
    </xdr:from>
    <xdr:to>
      <xdr:col>72</xdr:col>
      <xdr:colOff>38100</xdr:colOff>
      <xdr:row>59</xdr:row>
      <xdr:rowOff>125912</xdr:rowOff>
    </xdr:to>
    <xdr:sp macro="" textlink="">
      <xdr:nvSpPr>
        <xdr:cNvPr id="500" name="フローチャート: 判断 499"/>
        <xdr:cNvSpPr/>
      </xdr:nvSpPr>
      <xdr:spPr>
        <a:xfrm>
          <a:off x="13652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1" name="テキスト ボックス 50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2" name="テキスト ボックス 50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3" name="テキスト ボックス 50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4" name="テキスト ボックス 50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5" name="テキスト ボックス 50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158206</xdr:rowOff>
    </xdr:from>
    <xdr:to>
      <xdr:col>85</xdr:col>
      <xdr:colOff>177800</xdr:colOff>
      <xdr:row>58</xdr:row>
      <xdr:rowOff>88356</xdr:rowOff>
    </xdr:to>
    <xdr:sp macro="" textlink="">
      <xdr:nvSpPr>
        <xdr:cNvPr id="506" name="楕円 505"/>
        <xdr:cNvSpPr/>
      </xdr:nvSpPr>
      <xdr:spPr>
        <a:xfrm>
          <a:off x="16268700" y="993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9633</xdr:rowOff>
    </xdr:from>
    <xdr:ext cx="405111" cy="259045"/>
    <xdr:sp macro="" textlink="">
      <xdr:nvSpPr>
        <xdr:cNvPr id="507" name="【学校施設】&#10;有形固定資産減価償却率該当値テキスト"/>
        <xdr:cNvSpPr txBox="1"/>
      </xdr:nvSpPr>
      <xdr:spPr>
        <a:xfrm>
          <a:off x="16357600" y="978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24312</xdr:rowOff>
    </xdr:from>
    <xdr:to>
      <xdr:col>81</xdr:col>
      <xdr:colOff>101600</xdr:colOff>
      <xdr:row>58</xdr:row>
      <xdr:rowOff>125912</xdr:rowOff>
    </xdr:to>
    <xdr:sp macro="" textlink="">
      <xdr:nvSpPr>
        <xdr:cNvPr id="508" name="楕円 507"/>
        <xdr:cNvSpPr/>
      </xdr:nvSpPr>
      <xdr:spPr>
        <a:xfrm>
          <a:off x="15430500" y="996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37556</xdr:rowOff>
    </xdr:from>
    <xdr:to>
      <xdr:col>85</xdr:col>
      <xdr:colOff>127000</xdr:colOff>
      <xdr:row>58</xdr:row>
      <xdr:rowOff>75112</xdr:rowOff>
    </xdr:to>
    <xdr:cxnSp macro="">
      <xdr:nvCxnSpPr>
        <xdr:cNvPr id="509" name="直線コネクタ 508"/>
        <xdr:cNvCxnSpPr/>
      </xdr:nvCxnSpPr>
      <xdr:spPr>
        <a:xfrm flipV="1">
          <a:off x="15481300" y="9981656"/>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55335</xdr:rowOff>
    </xdr:from>
    <xdr:to>
      <xdr:col>76</xdr:col>
      <xdr:colOff>165100</xdr:colOff>
      <xdr:row>58</xdr:row>
      <xdr:rowOff>156935</xdr:rowOff>
    </xdr:to>
    <xdr:sp macro="" textlink="">
      <xdr:nvSpPr>
        <xdr:cNvPr id="510" name="楕円 509"/>
        <xdr:cNvSpPr/>
      </xdr:nvSpPr>
      <xdr:spPr>
        <a:xfrm>
          <a:off x="14541500" y="999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75112</xdr:rowOff>
    </xdr:from>
    <xdr:to>
      <xdr:col>81</xdr:col>
      <xdr:colOff>50800</xdr:colOff>
      <xdr:row>58</xdr:row>
      <xdr:rowOff>106135</xdr:rowOff>
    </xdr:to>
    <xdr:cxnSp macro="">
      <xdr:nvCxnSpPr>
        <xdr:cNvPr id="511" name="直線コネクタ 510"/>
        <xdr:cNvCxnSpPr/>
      </xdr:nvCxnSpPr>
      <xdr:spPr>
        <a:xfrm flipV="1">
          <a:off x="14592300" y="10019212"/>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83094</xdr:rowOff>
    </xdr:from>
    <xdr:to>
      <xdr:col>72</xdr:col>
      <xdr:colOff>38100</xdr:colOff>
      <xdr:row>62</xdr:row>
      <xdr:rowOff>13244</xdr:rowOff>
    </xdr:to>
    <xdr:sp macro="" textlink="">
      <xdr:nvSpPr>
        <xdr:cNvPr id="512" name="楕円 511"/>
        <xdr:cNvSpPr/>
      </xdr:nvSpPr>
      <xdr:spPr>
        <a:xfrm>
          <a:off x="13652500" y="105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106135</xdr:rowOff>
    </xdr:from>
    <xdr:to>
      <xdr:col>76</xdr:col>
      <xdr:colOff>114300</xdr:colOff>
      <xdr:row>61</xdr:row>
      <xdr:rowOff>133894</xdr:rowOff>
    </xdr:to>
    <xdr:cxnSp macro="">
      <xdr:nvCxnSpPr>
        <xdr:cNvPr id="513" name="直線コネクタ 512"/>
        <xdr:cNvCxnSpPr/>
      </xdr:nvCxnSpPr>
      <xdr:spPr>
        <a:xfrm flipV="1">
          <a:off x="13703300" y="10050235"/>
          <a:ext cx="889000" cy="54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87647</xdr:rowOff>
    </xdr:from>
    <xdr:ext cx="405111" cy="259045"/>
    <xdr:sp macro="" textlink="">
      <xdr:nvSpPr>
        <xdr:cNvPr id="514" name="n_1aveValue【学校施設】&#10;有形固定資産減価償却率"/>
        <xdr:cNvSpPr txBox="1"/>
      </xdr:nvSpPr>
      <xdr:spPr>
        <a:xfrm>
          <a:off x="152660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100710</xdr:rowOff>
    </xdr:from>
    <xdr:ext cx="405111" cy="259045"/>
    <xdr:sp macro="" textlink="">
      <xdr:nvSpPr>
        <xdr:cNvPr id="515" name="n_2aveValue【学校施設】&#10;有形固定資産減価償却率"/>
        <xdr:cNvSpPr txBox="1"/>
      </xdr:nvSpPr>
      <xdr:spPr>
        <a:xfrm>
          <a:off x="143897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142439</xdr:rowOff>
    </xdr:from>
    <xdr:ext cx="405111" cy="259045"/>
    <xdr:sp macro="" textlink="">
      <xdr:nvSpPr>
        <xdr:cNvPr id="516" name="n_3aveValue【学校施設】&#10;有形固定資産減価償却率"/>
        <xdr:cNvSpPr txBox="1"/>
      </xdr:nvSpPr>
      <xdr:spPr>
        <a:xfrm>
          <a:off x="13500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142439</xdr:rowOff>
    </xdr:from>
    <xdr:ext cx="405111" cy="259045"/>
    <xdr:sp macro="" textlink="">
      <xdr:nvSpPr>
        <xdr:cNvPr id="517" name="n_1mainValue【学校施設】&#10;有形固定資産減価償却率"/>
        <xdr:cNvSpPr txBox="1"/>
      </xdr:nvSpPr>
      <xdr:spPr>
        <a:xfrm>
          <a:off x="15266044" y="974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2012</xdr:rowOff>
    </xdr:from>
    <xdr:ext cx="405111" cy="259045"/>
    <xdr:sp macro="" textlink="">
      <xdr:nvSpPr>
        <xdr:cNvPr id="518" name="n_2mainValue【学校施設】&#10;有形固定資産減価償却率"/>
        <xdr:cNvSpPr txBox="1"/>
      </xdr:nvSpPr>
      <xdr:spPr>
        <a:xfrm>
          <a:off x="14389744" y="977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4371</xdr:rowOff>
    </xdr:from>
    <xdr:ext cx="405111" cy="259045"/>
    <xdr:sp macro="" textlink="">
      <xdr:nvSpPr>
        <xdr:cNvPr id="519" name="n_3mainValue【学校施設】&#10;有形固定資産減価償却率"/>
        <xdr:cNvSpPr txBox="1"/>
      </xdr:nvSpPr>
      <xdr:spPr>
        <a:xfrm>
          <a:off x="13500744" y="1063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8" name="テキスト ボックス 52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9" name="直線コネクタ 52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0" name="テキスト ボックス 52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1" name="直線コネクタ 53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2" name="テキスト ボックス 53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3" name="直線コネクタ 53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4" name="テキスト ボックス 53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5" name="直線コネクタ 53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6" name="テキスト ボックス 53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7" name="直線コネクタ 53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8" name="テキスト ボックス 53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9" name="直線コネクタ 53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40" name="テキスト ボックス 539"/>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1" name="直線コネクタ 5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2" name="テキスト ボックス 54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13335</xdr:rowOff>
    </xdr:from>
    <xdr:to>
      <xdr:col>116</xdr:col>
      <xdr:colOff>62864</xdr:colOff>
      <xdr:row>64</xdr:row>
      <xdr:rowOff>153162</xdr:rowOff>
    </xdr:to>
    <xdr:cxnSp macro="">
      <xdr:nvCxnSpPr>
        <xdr:cNvPr id="544" name="直線コネクタ 543"/>
        <xdr:cNvCxnSpPr/>
      </xdr:nvCxnSpPr>
      <xdr:spPr>
        <a:xfrm flipV="1">
          <a:off x="22160864" y="9785985"/>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156989</xdr:rowOff>
    </xdr:from>
    <xdr:ext cx="469744" cy="259045"/>
    <xdr:sp macro="" textlink="">
      <xdr:nvSpPr>
        <xdr:cNvPr id="545" name="【学校施設】&#10;一人当たり面積最小値テキスト"/>
        <xdr:cNvSpPr txBox="1"/>
      </xdr:nvSpPr>
      <xdr:spPr>
        <a:xfrm>
          <a:off x="22199600" y="111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153162</xdr:rowOff>
    </xdr:from>
    <xdr:to>
      <xdr:col>116</xdr:col>
      <xdr:colOff>152400</xdr:colOff>
      <xdr:row>64</xdr:row>
      <xdr:rowOff>153162</xdr:rowOff>
    </xdr:to>
    <xdr:cxnSp macro="">
      <xdr:nvCxnSpPr>
        <xdr:cNvPr id="546" name="直線コネクタ 545"/>
        <xdr:cNvCxnSpPr/>
      </xdr:nvCxnSpPr>
      <xdr:spPr>
        <a:xfrm>
          <a:off x="22072600" y="1112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131462</xdr:rowOff>
    </xdr:from>
    <xdr:ext cx="469744" cy="259045"/>
    <xdr:sp macro="" textlink="">
      <xdr:nvSpPr>
        <xdr:cNvPr id="547" name="【学校施設】&#10;一人当たり面積最大値テキスト"/>
        <xdr:cNvSpPr txBox="1"/>
      </xdr:nvSpPr>
      <xdr:spPr>
        <a:xfrm>
          <a:off x="22199600" y="956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13335</xdr:rowOff>
    </xdr:from>
    <xdr:to>
      <xdr:col>116</xdr:col>
      <xdr:colOff>152400</xdr:colOff>
      <xdr:row>57</xdr:row>
      <xdr:rowOff>13335</xdr:rowOff>
    </xdr:to>
    <xdr:cxnSp macro="">
      <xdr:nvCxnSpPr>
        <xdr:cNvPr id="548" name="直線コネクタ 547"/>
        <xdr:cNvCxnSpPr/>
      </xdr:nvCxnSpPr>
      <xdr:spPr>
        <a:xfrm>
          <a:off x="22072600" y="978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146511</xdr:rowOff>
    </xdr:from>
    <xdr:ext cx="469744" cy="259045"/>
    <xdr:sp macro="" textlink="">
      <xdr:nvSpPr>
        <xdr:cNvPr id="549" name="【学校施設】&#10;一人当たり面積平均値テキスト"/>
        <xdr:cNvSpPr txBox="1"/>
      </xdr:nvSpPr>
      <xdr:spPr>
        <a:xfrm>
          <a:off x="22199600" y="10776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168084</xdr:rowOff>
    </xdr:from>
    <xdr:to>
      <xdr:col>116</xdr:col>
      <xdr:colOff>114300</xdr:colOff>
      <xdr:row>63</xdr:row>
      <xdr:rowOff>98234</xdr:rowOff>
    </xdr:to>
    <xdr:sp macro="" textlink="">
      <xdr:nvSpPr>
        <xdr:cNvPr id="550" name="フローチャート: 判断 549"/>
        <xdr:cNvSpPr/>
      </xdr:nvSpPr>
      <xdr:spPr>
        <a:xfrm>
          <a:off x="22110700" y="1079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114935</xdr:rowOff>
    </xdr:from>
    <xdr:to>
      <xdr:col>112</xdr:col>
      <xdr:colOff>38100</xdr:colOff>
      <xdr:row>63</xdr:row>
      <xdr:rowOff>45085</xdr:rowOff>
    </xdr:to>
    <xdr:sp macro="" textlink="">
      <xdr:nvSpPr>
        <xdr:cNvPr id="551" name="フローチャート: 判断 550"/>
        <xdr:cNvSpPr/>
      </xdr:nvSpPr>
      <xdr:spPr>
        <a:xfrm>
          <a:off x="21272500" y="1074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165418</xdr:rowOff>
    </xdr:from>
    <xdr:to>
      <xdr:col>107</xdr:col>
      <xdr:colOff>101600</xdr:colOff>
      <xdr:row>63</xdr:row>
      <xdr:rowOff>95568</xdr:rowOff>
    </xdr:to>
    <xdr:sp macro="" textlink="">
      <xdr:nvSpPr>
        <xdr:cNvPr id="552" name="フローチャート: 判断 551"/>
        <xdr:cNvSpPr/>
      </xdr:nvSpPr>
      <xdr:spPr>
        <a:xfrm>
          <a:off x="20383500" y="1079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151702</xdr:rowOff>
    </xdr:from>
    <xdr:to>
      <xdr:col>102</xdr:col>
      <xdr:colOff>165100</xdr:colOff>
      <xdr:row>63</xdr:row>
      <xdr:rowOff>81852</xdr:rowOff>
    </xdr:to>
    <xdr:sp macro="" textlink="">
      <xdr:nvSpPr>
        <xdr:cNvPr id="553" name="フローチャート: 判断 552"/>
        <xdr:cNvSpPr/>
      </xdr:nvSpPr>
      <xdr:spPr>
        <a:xfrm>
          <a:off x="19494500" y="1078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4" name="テキスト ボックス 55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5" name="テキスト ボックス 55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6" name="テキスト ボックス 55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7" name="テキスト ボックス 55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8" name="テキスト ボックス 55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98361</xdr:rowOff>
    </xdr:from>
    <xdr:to>
      <xdr:col>116</xdr:col>
      <xdr:colOff>114300</xdr:colOff>
      <xdr:row>61</xdr:row>
      <xdr:rowOff>28511</xdr:rowOff>
    </xdr:to>
    <xdr:sp macro="" textlink="">
      <xdr:nvSpPr>
        <xdr:cNvPr id="559" name="楕円 558"/>
        <xdr:cNvSpPr/>
      </xdr:nvSpPr>
      <xdr:spPr>
        <a:xfrm>
          <a:off x="22110700" y="1038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121238</xdr:rowOff>
    </xdr:from>
    <xdr:ext cx="469744" cy="259045"/>
    <xdr:sp macro="" textlink="">
      <xdr:nvSpPr>
        <xdr:cNvPr id="560" name="【学校施設】&#10;一人当たり面積該当値テキスト"/>
        <xdr:cNvSpPr txBox="1"/>
      </xdr:nvSpPr>
      <xdr:spPr>
        <a:xfrm>
          <a:off x="22199600" y="1023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118745</xdr:rowOff>
    </xdr:from>
    <xdr:to>
      <xdr:col>112</xdr:col>
      <xdr:colOff>38100</xdr:colOff>
      <xdr:row>61</xdr:row>
      <xdr:rowOff>48895</xdr:rowOff>
    </xdr:to>
    <xdr:sp macro="" textlink="">
      <xdr:nvSpPr>
        <xdr:cNvPr id="561" name="楕円 560"/>
        <xdr:cNvSpPr/>
      </xdr:nvSpPr>
      <xdr:spPr>
        <a:xfrm>
          <a:off x="21272500" y="104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149161</xdr:rowOff>
    </xdr:from>
    <xdr:to>
      <xdr:col>116</xdr:col>
      <xdr:colOff>63500</xdr:colOff>
      <xdr:row>60</xdr:row>
      <xdr:rowOff>169545</xdr:rowOff>
    </xdr:to>
    <xdr:cxnSp macro="">
      <xdr:nvCxnSpPr>
        <xdr:cNvPr id="562" name="直線コネクタ 561"/>
        <xdr:cNvCxnSpPr/>
      </xdr:nvCxnSpPr>
      <xdr:spPr>
        <a:xfrm flipV="1">
          <a:off x="21323300" y="10436161"/>
          <a:ext cx="838200" cy="2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141986</xdr:rowOff>
    </xdr:from>
    <xdr:to>
      <xdr:col>107</xdr:col>
      <xdr:colOff>101600</xdr:colOff>
      <xdr:row>61</xdr:row>
      <xdr:rowOff>72136</xdr:rowOff>
    </xdr:to>
    <xdr:sp macro="" textlink="">
      <xdr:nvSpPr>
        <xdr:cNvPr id="563" name="楕円 562"/>
        <xdr:cNvSpPr/>
      </xdr:nvSpPr>
      <xdr:spPr>
        <a:xfrm>
          <a:off x="20383500" y="1042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169545</xdr:rowOff>
    </xdr:from>
    <xdr:to>
      <xdr:col>111</xdr:col>
      <xdr:colOff>177800</xdr:colOff>
      <xdr:row>61</xdr:row>
      <xdr:rowOff>21336</xdr:rowOff>
    </xdr:to>
    <xdr:cxnSp macro="">
      <xdr:nvCxnSpPr>
        <xdr:cNvPr id="564" name="直線コネクタ 563"/>
        <xdr:cNvCxnSpPr/>
      </xdr:nvCxnSpPr>
      <xdr:spPr>
        <a:xfrm flipV="1">
          <a:off x="20434300" y="10456545"/>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60833</xdr:rowOff>
    </xdr:from>
    <xdr:to>
      <xdr:col>102</xdr:col>
      <xdr:colOff>165100</xdr:colOff>
      <xdr:row>60</xdr:row>
      <xdr:rowOff>162433</xdr:rowOff>
    </xdr:to>
    <xdr:sp macro="" textlink="">
      <xdr:nvSpPr>
        <xdr:cNvPr id="565" name="楕円 564"/>
        <xdr:cNvSpPr/>
      </xdr:nvSpPr>
      <xdr:spPr>
        <a:xfrm>
          <a:off x="19494500" y="1034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111633</xdr:rowOff>
    </xdr:from>
    <xdr:to>
      <xdr:col>107</xdr:col>
      <xdr:colOff>50800</xdr:colOff>
      <xdr:row>61</xdr:row>
      <xdr:rowOff>21336</xdr:rowOff>
    </xdr:to>
    <xdr:cxnSp macro="">
      <xdr:nvCxnSpPr>
        <xdr:cNvPr id="566" name="直線コネクタ 565"/>
        <xdr:cNvCxnSpPr/>
      </xdr:nvCxnSpPr>
      <xdr:spPr>
        <a:xfrm>
          <a:off x="19545300" y="10398633"/>
          <a:ext cx="8890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36212</xdr:rowOff>
    </xdr:from>
    <xdr:ext cx="469744" cy="259045"/>
    <xdr:sp macro="" textlink="">
      <xdr:nvSpPr>
        <xdr:cNvPr id="567" name="n_1aveValue【学校施設】&#10;一人当たり面積"/>
        <xdr:cNvSpPr txBox="1"/>
      </xdr:nvSpPr>
      <xdr:spPr>
        <a:xfrm>
          <a:off x="21075727" y="1083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86695</xdr:rowOff>
    </xdr:from>
    <xdr:ext cx="469744" cy="259045"/>
    <xdr:sp macro="" textlink="">
      <xdr:nvSpPr>
        <xdr:cNvPr id="568" name="n_2aveValue【学校施設】&#10;一人当たり面積"/>
        <xdr:cNvSpPr txBox="1"/>
      </xdr:nvSpPr>
      <xdr:spPr>
        <a:xfrm>
          <a:off x="20199427" y="1088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72979</xdr:rowOff>
    </xdr:from>
    <xdr:ext cx="469744" cy="259045"/>
    <xdr:sp macro="" textlink="">
      <xdr:nvSpPr>
        <xdr:cNvPr id="569" name="n_3aveValue【学校施設】&#10;一人当たり面積"/>
        <xdr:cNvSpPr txBox="1"/>
      </xdr:nvSpPr>
      <xdr:spPr>
        <a:xfrm>
          <a:off x="19310427" y="1087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65422</xdr:rowOff>
    </xdr:from>
    <xdr:ext cx="469744" cy="259045"/>
    <xdr:sp macro="" textlink="">
      <xdr:nvSpPr>
        <xdr:cNvPr id="570" name="n_1mainValue【学校施設】&#10;一人当たり面積"/>
        <xdr:cNvSpPr txBox="1"/>
      </xdr:nvSpPr>
      <xdr:spPr>
        <a:xfrm>
          <a:off x="21075727" y="1018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88663</xdr:rowOff>
    </xdr:from>
    <xdr:ext cx="469744" cy="259045"/>
    <xdr:sp macro="" textlink="">
      <xdr:nvSpPr>
        <xdr:cNvPr id="571" name="n_2mainValue【学校施設】&#10;一人当たり面積"/>
        <xdr:cNvSpPr txBox="1"/>
      </xdr:nvSpPr>
      <xdr:spPr>
        <a:xfrm>
          <a:off x="20199427" y="1020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7510</xdr:rowOff>
    </xdr:from>
    <xdr:ext cx="469744" cy="259045"/>
    <xdr:sp macro="" textlink="">
      <xdr:nvSpPr>
        <xdr:cNvPr id="572" name="n_3mainValue【学校施設】&#10;一人当たり面積"/>
        <xdr:cNvSpPr txBox="1"/>
      </xdr:nvSpPr>
      <xdr:spPr>
        <a:xfrm>
          <a:off x="19310427" y="1012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3" name="正方形/長方形 57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4" name="正方形/長方形 57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5" name="正方形/長方形 57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6" name="正方形/長方形 57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7" name="正方形/長方形 57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8" name="正方形/長方形 57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9" name="正方形/長方形 57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0" name="正方形/長方形 57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9" name="正方形/長方形 58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0" name="正方形/長方形 58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1" name="正方形/長方形 59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2" name="正方形/長方形 59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3" name="正方形/長方形 59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4" name="正方形/長方形 59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5" name="正方形/長方形 59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6" name="正方形/長方形 59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7" name="テキスト ボックス 59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8" name="直線コネクタ 59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9" name="直線コネクタ 59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0" name="テキスト ボックス 59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1" name="直線コネクタ 60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2" name="テキスト ボックス 60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3" name="直線コネクタ 60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4" name="テキスト ボックス 60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5" name="直線コネクタ 60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6" name="テキスト ボックス 60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7" name="直線コネクタ 60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8" name="テキスト ボックス 60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9" name="直線コネクタ 60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0" name="テキスト ボックス 60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1" name="直線コネクタ 61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2" name="テキスト ボックス 61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105592</xdr:rowOff>
    </xdr:to>
    <xdr:cxnSp macro="">
      <xdr:nvCxnSpPr>
        <xdr:cNvPr id="614" name="直線コネクタ 613"/>
        <xdr:cNvCxnSpPr/>
      </xdr:nvCxnSpPr>
      <xdr:spPr>
        <a:xfrm flipV="1">
          <a:off x="16318864" y="17090571"/>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109419</xdr:rowOff>
    </xdr:from>
    <xdr:ext cx="340478" cy="259045"/>
    <xdr:sp macro="" textlink="">
      <xdr:nvSpPr>
        <xdr:cNvPr id="615" name="【公民館】&#10;有形固定資産減価償却率最小値テキスト"/>
        <xdr:cNvSpPr txBox="1"/>
      </xdr:nvSpPr>
      <xdr:spPr>
        <a:xfrm>
          <a:off x="16357600" y="18626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105592</xdr:rowOff>
    </xdr:from>
    <xdr:to>
      <xdr:col>86</xdr:col>
      <xdr:colOff>25400</xdr:colOff>
      <xdr:row>108</xdr:row>
      <xdr:rowOff>105592</xdr:rowOff>
    </xdr:to>
    <xdr:cxnSp macro="">
      <xdr:nvCxnSpPr>
        <xdr:cNvPr id="616" name="直線コネクタ 615"/>
        <xdr:cNvCxnSpPr/>
      </xdr:nvCxnSpPr>
      <xdr:spPr>
        <a:xfrm>
          <a:off x="16230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7"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8" name="直線コネクタ 61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64243</xdr:rowOff>
    </xdr:from>
    <xdr:ext cx="405111" cy="259045"/>
    <xdr:sp macro="" textlink="">
      <xdr:nvSpPr>
        <xdr:cNvPr id="619" name="【公民館】&#10;有形固定資産減価償却率平均値テキスト"/>
        <xdr:cNvSpPr txBox="1"/>
      </xdr:nvSpPr>
      <xdr:spPr>
        <a:xfrm>
          <a:off x="16357600" y="175521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85816</xdr:rowOff>
    </xdr:from>
    <xdr:to>
      <xdr:col>85</xdr:col>
      <xdr:colOff>177800</xdr:colOff>
      <xdr:row>103</xdr:row>
      <xdr:rowOff>15966</xdr:rowOff>
    </xdr:to>
    <xdr:sp macro="" textlink="">
      <xdr:nvSpPr>
        <xdr:cNvPr id="620" name="フローチャート: 判断 619"/>
        <xdr:cNvSpPr/>
      </xdr:nvSpPr>
      <xdr:spPr>
        <a:xfrm>
          <a:off x="16268700" y="1757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69487</xdr:rowOff>
    </xdr:from>
    <xdr:to>
      <xdr:col>81</xdr:col>
      <xdr:colOff>101600</xdr:colOff>
      <xdr:row>102</xdr:row>
      <xdr:rowOff>171087</xdr:rowOff>
    </xdr:to>
    <xdr:sp macro="" textlink="">
      <xdr:nvSpPr>
        <xdr:cNvPr id="621" name="フローチャート: 判断 620"/>
        <xdr:cNvSpPr/>
      </xdr:nvSpPr>
      <xdr:spPr>
        <a:xfrm>
          <a:off x="15430500" y="1755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61323</xdr:rowOff>
    </xdr:from>
    <xdr:to>
      <xdr:col>76</xdr:col>
      <xdr:colOff>165100</xdr:colOff>
      <xdr:row>102</xdr:row>
      <xdr:rowOff>162923</xdr:rowOff>
    </xdr:to>
    <xdr:sp macro="" textlink="">
      <xdr:nvSpPr>
        <xdr:cNvPr id="622" name="フローチャート: 判断 621"/>
        <xdr:cNvSpPr/>
      </xdr:nvSpPr>
      <xdr:spPr>
        <a:xfrm>
          <a:off x="14541500" y="1754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128270</xdr:rowOff>
    </xdr:from>
    <xdr:to>
      <xdr:col>72</xdr:col>
      <xdr:colOff>38100</xdr:colOff>
      <xdr:row>103</xdr:row>
      <xdr:rowOff>58420</xdr:rowOff>
    </xdr:to>
    <xdr:sp macro="" textlink="">
      <xdr:nvSpPr>
        <xdr:cNvPr id="623" name="フローチャート: 判断 622"/>
        <xdr:cNvSpPr/>
      </xdr:nvSpPr>
      <xdr:spPr>
        <a:xfrm>
          <a:off x="13652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4" name="テキスト ボックス 62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5" name="テキスト ボックス 62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6" name="テキスト ボックス 62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7" name="テキスト ボックス 62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8" name="テキスト ボックス 62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77651</xdr:rowOff>
    </xdr:from>
    <xdr:to>
      <xdr:col>85</xdr:col>
      <xdr:colOff>177800</xdr:colOff>
      <xdr:row>102</xdr:row>
      <xdr:rowOff>7801</xdr:rowOff>
    </xdr:to>
    <xdr:sp macro="" textlink="">
      <xdr:nvSpPr>
        <xdr:cNvPr id="629" name="楕円 628"/>
        <xdr:cNvSpPr/>
      </xdr:nvSpPr>
      <xdr:spPr>
        <a:xfrm>
          <a:off x="16268700" y="1739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100528</xdr:rowOff>
    </xdr:from>
    <xdr:ext cx="405111" cy="259045"/>
    <xdr:sp macro="" textlink="">
      <xdr:nvSpPr>
        <xdr:cNvPr id="630" name="【公民館】&#10;有形固定資産減価償却率該当値テキスト"/>
        <xdr:cNvSpPr txBox="1"/>
      </xdr:nvSpPr>
      <xdr:spPr>
        <a:xfrm>
          <a:off x="16357600" y="1724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110308</xdr:rowOff>
    </xdr:from>
    <xdr:to>
      <xdr:col>81</xdr:col>
      <xdr:colOff>101600</xdr:colOff>
      <xdr:row>102</xdr:row>
      <xdr:rowOff>40458</xdr:rowOff>
    </xdr:to>
    <xdr:sp macro="" textlink="">
      <xdr:nvSpPr>
        <xdr:cNvPr id="631" name="楕円 630"/>
        <xdr:cNvSpPr/>
      </xdr:nvSpPr>
      <xdr:spPr>
        <a:xfrm>
          <a:off x="15430500" y="1742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128451</xdr:rowOff>
    </xdr:from>
    <xdr:to>
      <xdr:col>85</xdr:col>
      <xdr:colOff>127000</xdr:colOff>
      <xdr:row>101</xdr:row>
      <xdr:rowOff>161108</xdr:rowOff>
    </xdr:to>
    <xdr:cxnSp macro="">
      <xdr:nvCxnSpPr>
        <xdr:cNvPr id="632" name="直線コネクタ 631"/>
        <xdr:cNvCxnSpPr/>
      </xdr:nvCxnSpPr>
      <xdr:spPr>
        <a:xfrm flipV="1">
          <a:off x="15481300" y="1744490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142966</xdr:rowOff>
    </xdr:from>
    <xdr:to>
      <xdr:col>76</xdr:col>
      <xdr:colOff>165100</xdr:colOff>
      <xdr:row>102</xdr:row>
      <xdr:rowOff>73116</xdr:rowOff>
    </xdr:to>
    <xdr:sp macro="" textlink="">
      <xdr:nvSpPr>
        <xdr:cNvPr id="633" name="楕円 632"/>
        <xdr:cNvSpPr/>
      </xdr:nvSpPr>
      <xdr:spPr>
        <a:xfrm>
          <a:off x="14541500" y="1745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161108</xdr:rowOff>
    </xdr:from>
    <xdr:to>
      <xdr:col>81</xdr:col>
      <xdr:colOff>50800</xdr:colOff>
      <xdr:row>102</xdr:row>
      <xdr:rowOff>22316</xdr:rowOff>
    </xdr:to>
    <xdr:cxnSp macro="">
      <xdr:nvCxnSpPr>
        <xdr:cNvPr id="634" name="直線コネクタ 633"/>
        <xdr:cNvCxnSpPr/>
      </xdr:nvCxnSpPr>
      <xdr:spPr>
        <a:xfrm flipV="1">
          <a:off x="14592300" y="1747755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27032</xdr:rowOff>
    </xdr:from>
    <xdr:to>
      <xdr:col>72</xdr:col>
      <xdr:colOff>38100</xdr:colOff>
      <xdr:row>106</xdr:row>
      <xdr:rowOff>128632</xdr:rowOff>
    </xdr:to>
    <xdr:sp macro="" textlink="">
      <xdr:nvSpPr>
        <xdr:cNvPr id="635" name="楕円 634"/>
        <xdr:cNvSpPr/>
      </xdr:nvSpPr>
      <xdr:spPr>
        <a:xfrm>
          <a:off x="13652500" y="182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22316</xdr:rowOff>
    </xdr:from>
    <xdr:to>
      <xdr:col>76</xdr:col>
      <xdr:colOff>114300</xdr:colOff>
      <xdr:row>106</xdr:row>
      <xdr:rowOff>77832</xdr:rowOff>
    </xdr:to>
    <xdr:cxnSp macro="">
      <xdr:nvCxnSpPr>
        <xdr:cNvPr id="636" name="直線コネクタ 635"/>
        <xdr:cNvCxnSpPr/>
      </xdr:nvCxnSpPr>
      <xdr:spPr>
        <a:xfrm flipV="1">
          <a:off x="13703300" y="17510216"/>
          <a:ext cx="889000" cy="74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162214</xdr:rowOff>
    </xdr:from>
    <xdr:ext cx="405111" cy="259045"/>
    <xdr:sp macro="" textlink="">
      <xdr:nvSpPr>
        <xdr:cNvPr id="637" name="n_1aveValue【公民館】&#10;有形固定資産減価償却率"/>
        <xdr:cNvSpPr txBox="1"/>
      </xdr:nvSpPr>
      <xdr:spPr>
        <a:xfrm>
          <a:off x="15266044" y="1765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154050</xdr:rowOff>
    </xdr:from>
    <xdr:ext cx="405111" cy="259045"/>
    <xdr:sp macro="" textlink="">
      <xdr:nvSpPr>
        <xdr:cNvPr id="638" name="n_2aveValue【公民館】&#10;有形固定資産減価償却率"/>
        <xdr:cNvSpPr txBox="1"/>
      </xdr:nvSpPr>
      <xdr:spPr>
        <a:xfrm>
          <a:off x="14389744" y="17641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74947</xdr:rowOff>
    </xdr:from>
    <xdr:ext cx="405111" cy="259045"/>
    <xdr:sp macro="" textlink="">
      <xdr:nvSpPr>
        <xdr:cNvPr id="639" name="n_3aveValue【公民館】&#10;有形固定資産減価償却率"/>
        <xdr:cNvSpPr txBox="1"/>
      </xdr:nvSpPr>
      <xdr:spPr>
        <a:xfrm>
          <a:off x="135007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56985</xdr:rowOff>
    </xdr:from>
    <xdr:ext cx="405111" cy="259045"/>
    <xdr:sp macro="" textlink="">
      <xdr:nvSpPr>
        <xdr:cNvPr id="640" name="n_1mainValue【公民館】&#10;有形固定資産減価償却率"/>
        <xdr:cNvSpPr txBox="1"/>
      </xdr:nvSpPr>
      <xdr:spPr>
        <a:xfrm>
          <a:off x="15266044" y="17201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89643</xdr:rowOff>
    </xdr:from>
    <xdr:ext cx="405111" cy="259045"/>
    <xdr:sp macro="" textlink="">
      <xdr:nvSpPr>
        <xdr:cNvPr id="641" name="n_2mainValue【公民館】&#10;有形固定資産減価償却率"/>
        <xdr:cNvSpPr txBox="1"/>
      </xdr:nvSpPr>
      <xdr:spPr>
        <a:xfrm>
          <a:off x="14389744" y="1723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119759</xdr:rowOff>
    </xdr:from>
    <xdr:ext cx="405111" cy="259045"/>
    <xdr:sp macro="" textlink="">
      <xdr:nvSpPr>
        <xdr:cNvPr id="642" name="n_3mainValue【公民館】&#10;有形固定資産減価償却率"/>
        <xdr:cNvSpPr txBox="1"/>
      </xdr:nvSpPr>
      <xdr:spPr>
        <a:xfrm>
          <a:off x="13500744" y="1829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3" name="正方形/長方形 64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4" name="正方形/長方形 64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5" name="正方形/長方形 64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6" name="正方形/長方形 64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7" name="正方形/長方形 64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8" name="正方形/長方形 64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9" name="正方形/長方形 64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0" name="正方形/長方形 64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1" name="テキスト ボックス 65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2" name="直線コネクタ 65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3" name="直線コネクタ 65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4" name="テキスト ボックス 65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5" name="直線コネクタ 65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6" name="テキスト ボックス 65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7" name="直線コネクタ 65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8" name="テキスト ボックス 65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9" name="直線コネクタ 65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0" name="テキスト ボックス 65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1" name="直線コネクタ 66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2" name="テキスト ボックス 66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3" name="直線コネクタ 66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4" name="テキスト ボックス 66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17526</xdr:rowOff>
    </xdr:from>
    <xdr:to>
      <xdr:col>116</xdr:col>
      <xdr:colOff>62864</xdr:colOff>
      <xdr:row>108</xdr:row>
      <xdr:rowOff>131063</xdr:rowOff>
    </xdr:to>
    <xdr:cxnSp macro="">
      <xdr:nvCxnSpPr>
        <xdr:cNvPr id="666" name="直線コネクタ 665"/>
        <xdr:cNvCxnSpPr/>
      </xdr:nvCxnSpPr>
      <xdr:spPr>
        <a:xfrm flipV="1">
          <a:off x="22160864" y="17333976"/>
          <a:ext cx="0" cy="1313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667" name="【公民館】&#10;一人当たり面積最小値テキスト"/>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668" name="直線コネクタ 667"/>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135653</xdr:rowOff>
    </xdr:from>
    <xdr:ext cx="469744" cy="259045"/>
    <xdr:sp macro="" textlink="">
      <xdr:nvSpPr>
        <xdr:cNvPr id="669" name="【公民館】&#10;一人当たり面積最大値テキスト"/>
        <xdr:cNvSpPr txBox="1"/>
      </xdr:nvSpPr>
      <xdr:spPr>
        <a:xfrm>
          <a:off x="22199600" y="1710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17526</xdr:rowOff>
    </xdr:from>
    <xdr:to>
      <xdr:col>116</xdr:col>
      <xdr:colOff>152400</xdr:colOff>
      <xdr:row>101</xdr:row>
      <xdr:rowOff>17526</xdr:rowOff>
    </xdr:to>
    <xdr:cxnSp macro="">
      <xdr:nvCxnSpPr>
        <xdr:cNvPr id="670" name="直線コネクタ 669"/>
        <xdr:cNvCxnSpPr/>
      </xdr:nvCxnSpPr>
      <xdr:spPr>
        <a:xfrm>
          <a:off x="22072600" y="17333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60214</xdr:rowOff>
    </xdr:from>
    <xdr:ext cx="469744" cy="259045"/>
    <xdr:sp macro="" textlink="">
      <xdr:nvSpPr>
        <xdr:cNvPr id="671" name="【公民館】&#10;一人当たり面積平均値テキスト"/>
        <xdr:cNvSpPr txBox="1"/>
      </xdr:nvSpPr>
      <xdr:spPr>
        <a:xfrm>
          <a:off x="22199600" y="18233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81787</xdr:rowOff>
    </xdr:from>
    <xdr:to>
      <xdr:col>116</xdr:col>
      <xdr:colOff>114300</xdr:colOff>
      <xdr:row>107</xdr:row>
      <xdr:rowOff>11937</xdr:rowOff>
    </xdr:to>
    <xdr:sp macro="" textlink="">
      <xdr:nvSpPr>
        <xdr:cNvPr id="672" name="フローチャート: 判断 671"/>
        <xdr:cNvSpPr/>
      </xdr:nvSpPr>
      <xdr:spPr>
        <a:xfrm>
          <a:off x="221107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102363</xdr:rowOff>
    </xdr:from>
    <xdr:to>
      <xdr:col>112</xdr:col>
      <xdr:colOff>38100</xdr:colOff>
      <xdr:row>107</xdr:row>
      <xdr:rowOff>32513</xdr:rowOff>
    </xdr:to>
    <xdr:sp macro="" textlink="">
      <xdr:nvSpPr>
        <xdr:cNvPr id="673" name="フローチャート: 判断 672"/>
        <xdr:cNvSpPr/>
      </xdr:nvSpPr>
      <xdr:spPr>
        <a:xfrm>
          <a:off x="21272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74168</xdr:rowOff>
    </xdr:from>
    <xdr:to>
      <xdr:col>107</xdr:col>
      <xdr:colOff>101600</xdr:colOff>
      <xdr:row>107</xdr:row>
      <xdr:rowOff>4318</xdr:rowOff>
    </xdr:to>
    <xdr:sp macro="" textlink="">
      <xdr:nvSpPr>
        <xdr:cNvPr id="674" name="フローチャート: 判断 673"/>
        <xdr:cNvSpPr/>
      </xdr:nvSpPr>
      <xdr:spPr>
        <a:xfrm>
          <a:off x="20383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46737</xdr:rowOff>
    </xdr:from>
    <xdr:to>
      <xdr:col>102</xdr:col>
      <xdr:colOff>165100</xdr:colOff>
      <xdr:row>106</xdr:row>
      <xdr:rowOff>148337</xdr:rowOff>
    </xdr:to>
    <xdr:sp macro="" textlink="">
      <xdr:nvSpPr>
        <xdr:cNvPr id="675" name="フローチャート: 判断 674"/>
        <xdr:cNvSpPr/>
      </xdr:nvSpPr>
      <xdr:spPr>
        <a:xfrm>
          <a:off x="19494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6" name="テキスト ボックス 67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7" name="テキスト ボックス 67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8" name="テキスト ボックス 67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9" name="テキスト ボックス 67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0" name="テキスト ボックス 67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60452</xdr:rowOff>
    </xdr:from>
    <xdr:to>
      <xdr:col>116</xdr:col>
      <xdr:colOff>114300</xdr:colOff>
      <xdr:row>106</xdr:row>
      <xdr:rowOff>162052</xdr:rowOff>
    </xdr:to>
    <xdr:sp macro="" textlink="">
      <xdr:nvSpPr>
        <xdr:cNvPr id="681" name="楕円 680"/>
        <xdr:cNvSpPr/>
      </xdr:nvSpPr>
      <xdr:spPr>
        <a:xfrm>
          <a:off x="22110700" y="1823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83329</xdr:rowOff>
    </xdr:from>
    <xdr:ext cx="469744" cy="259045"/>
    <xdr:sp macro="" textlink="">
      <xdr:nvSpPr>
        <xdr:cNvPr id="682" name="【公民館】&#10;一人当たり面積該当値テキスト"/>
        <xdr:cNvSpPr txBox="1"/>
      </xdr:nvSpPr>
      <xdr:spPr>
        <a:xfrm>
          <a:off x="22199600" y="1808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68072</xdr:rowOff>
    </xdr:from>
    <xdr:to>
      <xdr:col>112</xdr:col>
      <xdr:colOff>38100</xdr:colOff>
      <xdr:row>106</xdr:row>
      <xdr:rowOff>169672</xdr:rowOff>
    </xdr:to>
    <xdr:sp macro="" textlink="">
      <xdr:nvSpPr>
        <xdr:cNvPr id="683" name="楕円 682"/>
        <xdr:cNvSpPr/>
      </xdr:nvSpPr>
      <xdr:spPr>
        <a:xfrm>
          <a:off x="21272500" y="1824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111252</xdr:rowOff>
    </xdr:from>
    <xdr:to>
      <xdr:col>116</xdr:col>
      <xdr:colOff>63500</xdr:colOff>
      <xdr:row>106</xdr:row>
      <xdr:rowOff>118872</xdr:rowOff>
    </xdr:to>
    <xdr:cxnSp macro="">
      <xdr:nvCxnSpPr>
        <xdr:cNvPr id="684" name="直線コネクタ 683"/>
        <xdr:cNvCxnSpPr/>
      </xdr:nvCxnSpPr>
      <xdr:spPr>
        <a:xfrm flipV="1">
          <a:off x="21323300" y="18284952"/>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77215</xdr:rowOff>
    </xdr:from>
    <xdr:to>
      <xdr:col>107</xdr:col>
      <xdr:colOff>101600</xdr:colOff>
      <xdr:row>107</xdr:row>
      <xdr:rowOff>7365</xdr:rowOff>
    </xdr:to>
    <xdr:sp macro="" textlink="">
      <xdr:nvSpPr>
        <xdr:cNvPr id="685" name="楕円 684"/>
        <xdr:cNvSpPr/>
      </xdr:nvSpPr>
      <xdr:spPr>
        <a:xfrm>
          <a:off x="20383500" y="182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118872</xdr:rowOff>
    </xdr:from>
    <xdr:to>
      <xdr:col>111</xdr:col>
      <xdr:colOff>177800</xdr:colOff>
      <xdr:row>106</xdr:row>
      <xdr:rowOff>128015</xdr:rowOff>
    </xdr:to>
    <xdr:cxnSp macro="">
      <xdr:nvCxnSpPr>
        <xdr:cNvPr id="686" name="直線コネクタ 685"/>
        <xdr:cNvCxnSpPr/>
      </xdr:nvCxnSpPr>
      <xdr:spPr>
        <a:xfrm flipV="1">
          <a:off x="20434300" y="182925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80263</xdr:rowOff>
    </xdr:from>
    <xdr:to>
      <xdr:col>102</xdr:col>
      <xdr:colOff>165100</xdr:colOff>
      <xdr:row>107</xdr:row>
      <xdr:rowOff>10413</xdr:rowOff>
    </xdr:to>
    <xdr:sp macro="" textlink="">
      <xdr:nvSpPr>
        <xdr:cNvPr id="687" name="楕円 686"/>
        <xdr:cNvSpPr/>
      </xdr:nvSpPr>
      <xdr:spPr>
        <a:xfrm>
          <a:off x="19494500" y="182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128015</xdr:rowOff>
    </xdr:from>
    <xdr:to>
      <xdr:col>107</xdr:col>
      <xdr:colOff>50800</xdr:colOff>
      <xdr:row>106</xdr:row>
      <xdr:rowOff>131063</xdr:rowOff>
    </xdr:to>
    <xdr:cxnSp macro="">
      <xdr:nvCxnSpPr>
        <xdr:cNvPr id="688" name="直線コネクタ 687"/>
        <xdr:cNvCxnSpPr/>
      </xdr:nvCxnSpPr>
      <xdr:spPr>
        <a:xfrm flipV="1">
          <a:off x="19545300" y="18301715"/>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23640</xdr:rowOff>
    </xdr:from>
    <xdr:ext cx="469744" cy="259045"/>
    <xdr:sp macro="" textlink="">
      <xdr:nvSpPr>
        <xdr:cNvPr id="689" name="n_1aveValue【公民館】&#10;一人当たり面積"/>
        <xdr:cNvSpPr txBox="1"/>
      </xdr:nvSpPr>
      <xdr:spPr>
        <a:xfrm>
          <a:off x="21075727" y="1836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20845</xdr:rowOff>
    </xdr:from>
    <xdr:ext cx="469744" cy="259045"/>
    <xdr:sp macro="" textlink="">
      <xdr:nvSpPr>
        <xdr:cNvPr id="690" name="n_2aveValue【公民館】&#10;一人当たり面積"/>
        <xdr:cNvSpPr txBox="1"/>
      </xdr:nvSpPr>
      <xdr:spPr>
        <a:xfrm>
          <a:off x="20199427"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164864</xdr:rowOff>
    </xdr:from>
    <xdr:ext cx="469744" cy="259045"/>
    <xdr:sp macro="" textlink="">
      <xdr:nvSpPr>
        <xdr:cNvPr id="691" name="n_3aveValue【公民館】&#10;一人当たり面積"/>
        <xdr:cNvSpPr txBox="1"/>
      </xdr:nvSpPr>
      <xdr:spPr>
        <a:xfrm>
          <a:off x="19310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14749</xdr:rowOff>
    </xdr:from>
    <xdr:ext cx="469744" cy="259045"/>
    <xdr:sp macro="" textlink="">
      <xdr:nvSpPr>
        <xdr:cNvPr id="692" name="n_1mainValue【公民館】&#10;一人当たり面積"/>
        <xdr:cNvSpPr txBox="1"/>
      </xdr:nvSpPr>
      <xdr:spPr>
        <a:xfrm>
          <a:off x="21075727" y="1801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169942</xdr:rowOff>
    </xdr:from>
    <xdr:ext cx="469744" cy="259045"/>
    <xdr:sp macro="" textlink="">
      <xdr:nvSpPr>
        <xdr:cNvPr id="693" name="n_2mainValue【公民館】&#10;一人当たり面積"/>
        <xdr:cNvSpPr txBox="1"/>
      </xdr:nvSpPr>
      <xdr:spPr>
        <a:xfrm>
          <a:off x="20199427" y="1834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1540</xdr:rowOff>
    </xdr:from>
    <xdr:ext cx="469744" cy="259045"/>
    <xdr:sp macro="" textlink="">
      <xdr:nvSpPr>
        <xdr:cNvPr id="694" name="n_3mainValue【公民館】&#10;一人当たり面積"/>
        <xdr:cNvSpPr txBox="1"/>
      </xdr:nvSpPr>
      <xdr:spPr>
        <a:xfrm>
          <a:off x="193104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5" name="正方形/長方形 6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6" name="正方形/長方形 6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7" name="テキスト ボックス 6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施設の老朽化が進んでいるため、平取町公共施設等総合管理計画に基づき、施設の更新、統廃合、維持補修等を計画的に進めていく必要があります。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北海道平取町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5,036
4,960
743.09
6,407,924
6,349,280
55,070
3,352,543
7,703,636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111034</xdr:rowOff>
    </xdr:to>
    <xdr:cxnSp macro="">
      <xdr:nvCxnSpPr>
        <xdr:cNvPr id="73" name="直線コネクタ 72"/>
        <xdr:cNvCxnSpPr/>
      </xdr:nvCxnSpPr>
      <xdr:spPr>
        <a:xfrm flipV="1">
          <a:off x="4634865" y="9470572"/>
          <a:ext cx="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114861</xdr:rowOff>
    </xdr:from>
    <xdr:ext cx="340478" cy="259045"/>
    <xdr:sp macro="" textlink="">
      <xdr:nvSpPr>
        <xdr:cNvPr id="74" name="【体育館・プール】&#10;有形固定資産減価償却率最小値テキスト"/>
        <xdr:cNvSpPr txBox="1"/>
      </xdr:nvSpPr>
      <xdr:spPr>
        <a:xfrm>
          <a:off x="4673600" y="110876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111034</xdr:rowOff>
    </xdr:from>
    <xdr:to>
      <xdr:col>24</xdr:col>
      <xdr:colOff>152400</xdr:colOff>
      <xdr:row>64</xdr:row>
      <xdr:rowOff>111034</xdr:rowOff>
    </xdr:to>
    <xdr:cxnSp macro="">
      <xdr:nvCxnSpPr>
        <xdr:cNvPr id="75" name="直線コネクタ 74"/>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86014</xdr:rowOff>
    </xdr:from>
    <xdr:ext cx="405111" cy="259045"/>
    <xdr:sp macro="" textlink="">
      <xdr:nvSpPr>
        <xdr:cNvPr id="78" name="【体育館・プール】&#10;有形固定資産減価償却率平均値テキスト"/>
        <xdr:cNvSpPr txBox="1"/>
      </xdr:nvSpPr>
      <xdr:spPr>
        <a:xfrm>
          <a:off x="4673600" y="1003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79" name="フローチャート: 判断 78"/>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86360</xdr:rowOff>
    </xdr:from>
    <xdr:to>
      <xdr:col>20</xdr:col>
      <xdr:colOff>38100</xdr:colOff>
      <xdr:row>59</xdr:row>
      <xdr:rowOff>16510</xdr:rowOff>
    </xdr:to>
    <xdr:sp macro="" textlink="">
      <xdr:nvSpPr>
        <xdr:cNvPr id="80" name="フローチャート: 判断 79"/>
        <xdr:cNvSpPr/>
      </xdr:nvSpPr>
      <xdr:spPr>
        <a:xfrm>
          <a:off x="3746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7637</xdr:rowOff>
    </xdr:from>
    <xdr:ext cx="405111" cy="259045"/>
    <xdr:sp macro="" textlink="">
      <xdr:nvSpPr>
        <xdr:cNvPr id="81" name="n_1aveValue【体育館・プール】&#10;有形固定資産減価償却率"/>
        <xdr:cNvSpPr txBox="1"/>
      </xdr:nvSpPr>
      <xdr:spPr>
        <a:xfrm>
          <a:off x="35820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117384</xdr:rowOff>
    </xdr:from>
    <xdr:to>
      <xdr:col>15</xdr:col>
      <xdr:colOff>101600</xdr:colOff>
      <xdr:row>59</xdr:row>
      <xdr:rowOff>47534</xdr:rowOff>
    </xdr:to>
    <xdr:sp macro="" textlink="">
      <xdr:nvSpPr>
        <xdr:cNvPr id="82" name="フローチャート: 判断 81"/>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38661</xdr:rowOff>
    </xdr:from>
    <xdr:ext cx="405111" cy="259045"/>
    <xdr:sp macro="" textlink="">
      <xdr:nvSpPr>
        <xdr:cNvPr id="83" name="n_2aveValue【体育館・プール】&#10;有形固定資産減価償却率"/>
        <xdr:cNvSpPr txBox="1"/>
      </xdr:nvSpPr>
      <xdr:spPr>
        <a:xfrm>
          <a:off x="2705744"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9616</xdr:rowOff>
    </xdr:from>
    <xdr:to>
      <xdr:col>10</xdr:col>
      <xdr:colOff>165100</xdr:colOff>
      <xdr:row>58</xdr:row>
      <xdr:rowOff>111216</xdr:rowOff>
    </xdr:to>
    <xdr:sp macro="" textlink="">
      <xdr:nvSpPr>
        <xdr:cNvPr id="84" name="フローチャート: 判断 83"/>
        <xdr:cNvSpPr/>
      </xdr:nvSpPr>
      <xdr:spPr>
        <a:xfrm>
          <a:off x="1968500" y="995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102343</xdr:rowOff>
    </xdr:from>
    <xdr:ext cx="405111" cy="259045"/>
    <xdr:sp macro="" textlink="">
      <xdr:nvSpPr>
        <xdr:cNvPr id="85" name="n_3aveValue【体育館・プール】&#10;有形固定資産減価償却率"/>
        <xdr:cNvSpPr txBox="1"/>
      </xdr:nvSpPr>
      <xdr:spPr>
        <a:xfrm>
          <a:off x="1816744" y="10046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166370</xdr:rowOff>
    </xdr:from>
    <xdr:to>
      <xdr:col>24</xdr:col>
      <xdr:colOff>114300</xdr:colOff>
      <xdr:row>56</xdr:row>
      <xdr:rowOff>96520</xdr:rowOff>
    </xdr:to>
    <xdr:sp macro="" textlink="">
      <xdr:nvSpPr>
        <xdr:cNvPr id="91" name="楕円 90"/>
        <xdr:cNvSpPr/>
      </xdr:nvSpPr>
      <xdr:spPr>
        <a:xfrm>
          <a:off x="45847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17797</xdr:rowOff>
    </xdr:from>
    <xdr:ext cx="405111" cy="259045"/>
    <xdr:sp macro="" textlink="">
      <xdr:nvSpPr>
        <xdr:cNvPr id="92" name="【体育館・プール】&#10;有形固定資産減価償却率該当値テキスト"/>
        <xdr:cNvSpPr txBox="1"/>
      </xdr:nvSpPr>
      <xdr:spPr>
        <a:xfrm>
          <a:off x="4673600" y="944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21046</xdr:rowOff>
    </xdr:from>
    <xdr:to>
      <xdr:col>20</xdr:col>
      <xdr:colOff>38100</xdr:colOff>
      <xdr:row>56</xdr:row>
      <xdr:rowOff>122646</xdr:rowOff>
    </xdr:to>
    <xdr:sp macro="" textlink="">
      <xdr:nvSpPr>
        <xdr:cNvPr id="93" name="楕円 92"/>
        <xdr:cNvSpPr/>
      </xdr:nvSpPr>
      <xdr:spPr>
        <a:xfrm>
          <a:off x="3746500" y="962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45720</xdr:rowOff>
    </xdr:from>
    <xdr:to>
      <xdr:col>24</xdr:col>
      <xdr:colOff>63500</xdr:colOff>
      <xdr:row>56</xdr:row>
      <xdr:rowOff>71846</xdr:rowOff>
    </xdr:to>
    <xdr:cxnSp macro="">
      <xdr:nvCxnSpPr>
        <xdr:cNvPr id="94" name="直線コネクタ 93"/>
        <xdr:cNvCxnSpPr/>
      </xdr:nvCxnSpPr>
      <xdr:spPr>
        <a:xfrm flipV="1">
          <a:off x="3797300" y="964692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35741</xdr:rowOff>
    </xdr:from>
    <xdr:to>
      <xdr:col>15</xdr:col>
      <xdr:colOff>101600</xdr:colOff>
      <xdr:row>57</xdr:row>
      <xdr:rowOff>137341</xdr:rowOff>
    </xdr:to>
    <xdr:sp macro="" textlink="">
      <xdr:nvSpPr>
        <xdr:cNvPr id="95" name="楕円 94"/>
        <xdr:cNvSpPr/>
      </xdr:nvSpPr>
      <xdr:spPr>
        <a:xfrm>
          <a:off x="2857500" y="98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71846</xdr:rowOff>
    </xdr:from>
    <xdr:to>
      <xdr:col>19</xdr:col>
      <xdr:colOff>177800</xdr:colOff>
      <xdr:row>57</xdr:row>
      <xdr:rowOff>86541</xdr:rowOff>
    </xdr:to>
    <xdr:cxnSp macro="">
      <xdr:nvCxnSpPr>
        <xdr:cNvPr id="96" name="直線コネクタ 95"/>
        <xdr:cNvCxnSpPr/>
      </xdr:nvCxnSpPr>
      <xdr:spPr>
        <a:xfrm flipV="1">
          <a:off x="2908300" y="9673046"/>
          <a:ext cx="889000" cy="18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133713</xdr:rowOff>
    </xdr:from>
    <xdr:to>
      <xdr:col>10</xdr:col>
      <xdr:colOff>165100</xdr:colOff>
      <xdr:row>56</xdr:row>
      <xdr:rowOff>63863</xdr:rowOff>
    </xdr:to>
    <xdr:sp macro="" textlink="">
      <xdr:nvSpPr>
        <xdr:cNvPr id="97" name="楕円 96"/>
        <xdr:cNvSpPr/>
      </xdr:nvSpPr>
      <xdr:spPr>
        <a:xfrm>
          <a:off x="1968500" y="956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13063</xdr:rowOff>
    </xdr:from>
    <xdr:to>
      <xdr:col>15</xdr:col>
      <xdr:colOff>50800</xdr:colOff>
      <xdr:row>57</xdr:row>
      <xdr:rowOff>86541</xdr:rowOff>
    </xdr:to>
    <xdr:cxnSp macro="">
      <xdr:nvCxnSpPr>
        <xdr:cNvPr id="98" name="直線コネクタ 97"/>
        <xdr:cNvCxnSpPr/>
      </xdr:nvCxnSpPr>
      <xdr:spPr>
        <a:xfrm>
          <a:off x="2019300" y="9614263"/>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54</xdr:row>
      <xdr:rowOff>139173</xdr:rowOff>
    </xdr:from>
    <xdr:ext cx="405111" cy="259045"/>
    <xdr:sp macro="" textlink="">
      <xdr:nvSpPr>
        <xdr:cNvPr id="99" name="n_1mainValue【体育館・プール】&#10;有形固定資産減価償却率"/>
        <xdr:cNvSpPr txBox="1"/>
      </xdr:nvSpPr>
      <xdr:spPr>
        <a:xfrm>
          <a:off x="3582044" y="939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153868</xdr:rowOff>
    </xdr:from>
    <xdr:ext cx="405111" cy="259045"/>
    <xdr:sp macro="" textlink="">
      <xdr:nvSpPr>
        <xdr:cNvPr id="100" name="n_2mainValue【体育館・プール】&#10;有形固定資産減価償却率"/>
        <xdr:cNvSpPr txBox="1"/>
      </xdr:nvSpPr>
      <xdr:spPr>
        <a:xfrm>
          <a:off x="2705744" y="9583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80390</xdr:rowOff>
    </xdr:from>
    <xdr:ext cx="405111" cy="259045"/>
    <xdr:sp macro="" textlink="">
      <xdr:nvSpPr>
        <xdr:cNvPr id="101" name="n_3mainValue【体育館・プール】&#10;有形固定資産減価償却率"/>
        <xdr:cNvSpPr txBox="1"/>
      </xdr:nvSpPr>
      <xdr:spPr>
        <a:xfrm>
          <a:off x="1816744" y="9338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2" name="正方形/長方形 1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3" name="正方形/長方形 1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4" name="正方形/長方形 1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5" name="正方形/長方形 1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6" name="正方形/長方形 1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7" name="正方形/長方形 1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8" name="正方形/長方形 1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9" name="正方形/長方形 1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0" name="テキスト ボックス 1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1" name="直線コネクタ 1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2" name="直線コネクタ 11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3" name="テキスト ボックス 11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4" name="直線コネクタ 11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5" name="テキスト ボックス 11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6" name="直線コネクタ 1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7" name="テキスト ボックス 11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8" name="直線コネクタ 11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9" name="テキスト ボックス 11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0" name="直線コネクタ 11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1" name="テキスト ボックス 12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2" name="直線コネクタ 1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3" name="テキスト ボックス 1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86868</xdr:rowOff>
    </xdr:from>
    <xdr:to>
      <xdr:col>54</xdr:col>
      <xdr:colOff>189865</xdr:colOff>
      <xdr:row>64</xdr:row>
      <xdr:rowOff>27432</xdr:rowOff>
    </xdr:to>
    <xdr:cxnSp macro="">
      <xdr:nvCxnSpPr>
        <xdr:cNvPr id="125" name="直線コネクタ 124"/>
        <xdr:cNvCxnSpPr/>
      </xdr:nvCxnSpPr>
      <xdr:spPr>
        <a:xfrm flipV="1">
          <a:off x="10476865" y="9516618"/>
          <a:ext cx="0"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31259</xdr:rowOff>
    </xdr:from>
    <xdr:ext cx="469744" cy="259045"/>
    <xdr:sp macro="" textlink="">
      <xdr:nvSpPr>
        <xdr:cNvPr id="126" name="【体育館・プール】&#10;一人当たり面積最小値テキスト"/>
        <xdr:cNvSpPr txBox="1"/>
      </xdr:nvSpPr>
      <xdr:spPr>
        <a:xfrm>
          <a:off x="10515600" y="1100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27432</xdr:rowOff>
    </xdr:from>
    <xdr:to>
      <xdr:col>55</xdr:col>
      <xdr:colOff>88900</xdr:colOff>
      <xdr:row>64</xdr:row>
      <xdr:rowOff>27432</xdr:rowOff>
    </xdr:to>
    <xdr:cxnSp macro="">
      <xdr:nvCxnSpPr>
        <xdr:cNvPr id="127" name="直線コネクタ 126"/>
        <xdr:cNvCxnSpPr/>
      </xdr:nvCxnSpPr>
      <xdr:spPr>
        <a:xfrm>
          <a:off x="10388600" y="1100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33545</xdr:rowOff>
    </xdr:from>
    <xdr:ext cx="469744" cy="259045"/>
    <xdr:sp macro="" textlink="">
      <xdr:nvSpPr>
        <xdr:cNvPr id="128" name="【体育館・プール】&#10;一人当たり面積最大値テキスト"/>
        <xdr:cNvSpPr txBox="1"/>
      </xdr:nvSpPr>
      <xdr:spPr>
        <a:xfrm>
          <a:off x="10515600" y="929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86868</xdr:rowOff>
    </xdr:from>
    <xdr:to>
      <xdr:col>55</xdr:col>
      <xdr:colOff>88900</xdr:colOff>
      <xdr:row>55</xdr:row>
      <xdr:rowOff>86868</xdr:rowOff>
    </xdr:to>
    <xdr:cxnSp macro="">
      <xdr:nvCxnSpPr>
        <xdr:cNvPr id="129" name="直線コネクタ 128"/>
        <xdr:cNvCxnSpPr/>
      </xdr:nvCxnSpPr>
      <xdr:spPr>
        <a:xfrm>
          <a:off x="10388600" y="951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122699</xdr:rowOff>
    </xdr:from>
    <xdr:ext cx="469744" cy="259045"/>
    <xdr:sp macro="" textlink="">
      <xdr:nvSpPr>
        <xdr:cNvPr id="130" name="【体育館・プール】&#10;一人当たり面積平均値テキスト"/>
        <xdr:cNvSpPr txBox="1"/>
      </xdr:nvSpPr>
      <xdr:spPr>
        <a:xfrm>
          <a:off x="10515600" y="10409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144272</xdr:rowOff>
    </xdr:from>
    <xdr:to>
      <xdr:col>55</xdr:col>
      <xdr:colOff>50800</xdr:colOff>
      <xdr:row>61</xdr:row>
      <xdr:rowOff>74422</xdr:rowOff>
    </xdr:to>
    <xdr:sp macro="" textlink="">
      <xdr:nvSpPr>
        <xdr:cNvPr id="131" name="フローチャート: 判断 130"/>
        <xdr:cNvSpPr/>
      </xdr:nvSpPr>
      <xdr:spPr>
        <a:xfrm>
          <a:off x="10426700" y="104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xdr:rowOff>
    </xdr:from>
    <xdr:to>
      <xdr:col>50</xdr:col>
      <xdr:colOff>165100</xdr:colOff>
      <xdr:row>61</xdr:row>
      <xdr:rowOff>109474</xdr:rowOff>
    </xdr:to>
    <xdr:sp macro="" textlink="">
      <xdr:nvSpPr>
        <xdr:cNvPr id="132" name="フローチャート: 判断 131"/>
        <xdr:cNvSpPr/>
      </xdr:nvSpPr>
      <xdr:spPr>
        <a:xfrm>
          <a:off x="9588500" y="1046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100601</xdr:rowOff>
    </xdr:from>
    <xdr:ext cx="469744" cy="259045"/>
    <xdr:sp macro="" textlink="">
      <xdr:nvSpPr>
        <xdr:cNvPr id="133" name="n_1aveValue【体育館・プール】&#10;一人当たり面積"/>
        <xdr:cNvSpPr txBox="1"/>
      </xdr:nvSpPr>
      <xdr:spPr>
        <a:xfrm>
          <a:off x="9391727" y="1055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50546</xdr:rowOff>
    </xdr:from>
    <xdr:to>
      <xdr:col>46</xdr:col>
      <xdr:colOff>38100</xdr:colOff>
      <xdr:row>61</xdr:row>
      <xdr:rowOff>152146</xdr:rowOff>
    </xdr:to>
    <xdr:sp macro="" textlink="">
      <xdr:nvSpPr>
        <xdr:cNvPr id="134" name="フローチャート: 判断 133"/>
        <xdr:cNvSpPr/>
      </xdr:nvSpPr>
      <xdr:spPr>
        <a:xfrm>
          <a:off x="8699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168673</xdr:rowOff>
    </xdr:from>
    <xdr:ext cx="469744" cy="259045"/>
    <xdr:sp macro="" textlink="">
      <xdr:nvSpPr>
        <xdr:cNvPr id="135" name="n_2aveValue【体育館・プール】&#10;一人当たり面積"/>
        <xdr:cNvSpPr txBox="1"/>
      </xdr:nvSpPr>
      <xdr:spPr>
        <a:xfrm>
          <a:off x="8515427" y="102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42164</xdr:rowOff>
    </xdr:from>
    <xdr:to>
      <xdr:col>41</xdr:col>
      <xdr:colOff>101600</xdr:colOff>
      <xdr:row>61</xdr:row>
      <xdr:rowOff>143764</xdr:rowOff>
    </xdr:to>
    <xdr:sp macro="" textlink="">
      <xdr:nvSpPr>
        <xdr:cNvPr id="136" name="フローチャート: 判断 135"/>
        <xdr:cNvSpPr/>
      </xdr:nvSpPr>
      <xdr:spPr>
        <a:xfrm>
          <a:off x="7810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160291</xdr:rowOff>
    </xdr:from>
    <xdr:ext cx="469744" cy="259045"/>
    <xdr:sp macro="" textlink="">
      <xdr:nvSpPr>
        <xdr:cNvPr id="137" name="n_3aveValue【体育館・プール】&#10;一人当たり面積"/>
        <xdr:cNvSpPr txBox="1"/>
      </xdr:nvSpPr>
      <xdr:spPr>
        <a:xfrm>
          <a:off x="7626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8" name="テキスト ボックス 1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70358</xdr:rowOff>
    </xdr:from>
    <xdr:to>
      <xdr:col>55</xdr:col>
      <xdr:colOff>50800</xdr:colOff>
      <xdr:row>60</xdr:row>
      <xdr:rowOff>508</xdr:rowOff>
    </xdr:to>
    <xdr:sp macro="" textlink="">
      <xdr:nvSpPr>
        <xdr:cNvPr id="143" name="楕円 142"/>
        <xdr:cNvSpPr/>
      </xdr:nvSpPr>
      <xdr:spPr>
        <a:xfrm>
          <a:off x="10426700" y="1018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93235</xdr:rowOff>
    </xdr:from>
    <xdr:ext cx="469744" cy="259045"/>
    <xdr:sp macro="" textlink="">
      <xdr:nvSpPr>
        <xdr:cNvPr id="144" name="【体育館・プール】&#10;一人当たり面積該当値テキスト"/>
        <xdr:cNvSpPr txBox="1"/>
      </xdr:nvSpPr>
      <xdr:spPr>
        <a:xfrm>
          <a:off x="10515600" y="1003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87122</xdr:rowOff>
    </xdr:from>
    <xdr:to>
      <xdr:col>50</xdr:col>
      <xdr:colOff>165100</xdr:colOff>
      <xdr:row>60</xdr:row>
      <xdr:rowOff>17272</xdr:rowOff>
    </xdr:to>
    <xdr:sp macro="" textlink="">
      <xdr:nvSpPr>
        <xdr:cNvPr id="145" name="楕円 144"/>
        <xdr:cNvSpPr/>
      </xdr:nvSpPr>
      <xdr:spPr>
        <a:xfrm>
          <a:off x="9588500" y="1020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121158</xdr:rowOff>
    </xdr:from>
    <xdr:to>
      <xdr:col>55</xdr:col>
      <xdr:colOff>0</xdr:colOff>
      <xdr:row>59</xdr:row>
      <xdr:rowOff>137922</xdr:rowOff>
    </xdr:to>
    <xdr:cxnSp macro="">
      <xdr:nvCxnSpPr>
        <xdr:cNvPr id="146" name="直線コネクタ 145"/>
        <xdr:cNvCxnSpPr/>
      </xdr:nvCxnSpPr>
      <xdr:spPr>
        <a:xfrm flipV="1">
          <a:off x="9639300" y="10236708"/>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139700</xdr:rowOff>
    </xdr:from>
    <xdr:to>
      <xdr:col>46</xdr:col>
      <xdr:colOff>38100</xdr:colOff>
      <xdr:row>63</xdr:row>
      <xdr:rowOff>69850</xdr:rowOff>
    </xdr:to>
    <xdr:sp macro="" textlink="">
      <xdr:nvSpPr>
        <xdr:cNvPr id="147" name="楕円 146"/>
        <xdr:cNvSpPr/>
      </xdr:nvSpPr>
      <xdr:spPr>
        <a:xfrm>
          <a:off x="8699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137922</xdr:rowOff>
    </xdr:from>
    <xdr:to>
      <xdr:col>50</xdr:col>
      <xdr:colOff>114300</xdr:colOff>
      <xdr:row>63</xdr:row>
      <xdr:rowOff>19050</xdr:rowOff>
    </xdr:to>
    <xdr:cxnSp macro="">
      <xdr:nvCxnSpPr>
        <xdr:cNvPr id="148" name="直線コネクタ 147"/>
        <xdr:cNvCxnSpPr/>
      </xdr:nvCxnSpPr>
      <xdr:spPr>
        <a:xfrm flipV="1">
          <a:off x="8750300" y="10253472"/>
          <a:ext cx="889000" cy="56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116078</xdr:rowOff>
    </xdr:from>
    <xdr:to>
      <xdr:col>41</xdr:col>
      <xdr:colOff>101600</xdr:colOff>
      <xdr:row>63</xdr:row>
      <xdr:rowOff>46228</xdr:rowOff>
    </xdr:to>
    <xdr:sp macro="" textlink="">
      <xdr:nvSpPr>
        <xdr:cNvPr id="149" name="楕円 148"/>
        <xdr:cNvSpPr/>
      </xdr:nvSpPr>
      <xdr:spPr>
        <a:xfrm>
          <a:off x="7810500" y="1074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166878</xdr:rowOff>
    </xdr:from>
    <xdr:to>
      <xdr:col>45</xdr:col>
      <xdr:colOff>177800</xdr:colOff>
      <xdr:row>63</xdr:row>
      <xdr:rowOff>19050</xdr:rowOff>
    </xdr:to>
    <xdr:cxnSp macro="">
      <xdr:nvCxnSpPr>
        <xdr:cNvPr id="150" name="直線コネクタ 149"/>
        <xdr:cNvCxnSpPr/>
      </xdr:nvCxnSpPr>
      <xdr:spPr>
        <a:xfrm>
          <a:off x="7861300" y="10796778"/>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33799</xdr:rowOff>
    </xdr:from>
    <xdr:ext cx="469744" cy="259045"/>
    <xdr:sp macro="" textlink="">
      <xdr:nvSpPr>
        <xdr:cNvPr id="151" name="n_1mainValue【体育館・プール】&#10;一人当たり面積"/>
        <xdr:cNvSpPr txBox="1"/>
      </xdr:nvSpPr>
      <xdr:spPr>
        <a:xfrm>
          <a:off x="9391727" y="997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60977</xdr:rowOff>
    </xdr:from>
    <xdr:ext cx="469744" cy="259045"/>
    <xdr:sp macro="" textlink="">
      <xdr:nvSpPr>
        <xdr:cNvPr id="152" name="n_2mainValue【体育館・プール】&#10;一人当たり面積"/>
        <xdr:cNvSpPr txBox="1"/>
      </xdr:nvSpPr>
      <xdr:spPr>
        <a:xfrm>
          <a:off x="8515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37355</xdr:rowOff>
    </xdr:from>
    <xdr:ext cx="469744" cy="259045"/>
    <xdr:sp macro="" textlink="">
      <xdr:nvSpPr>
        <xdr:cNvPr id="153" name="n_3mainValue【体育館・プール】&#10;一人当たり面積"/>
        <xdr:cNvSpPr txBox="1"/>
      </xdr:nvSpPr>
      <xdr:spPr>
        <a:xfrm>
          <a:off x="7626427" y="1083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4" name="正方形/長方形 1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5" name="正方形/長方形 1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6" name="正方形/長方形 1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7" name="正方形/長方形 1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8" name="正方形/長方形 1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9" name="正方形/長方形 1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0" name="正方形/長方形 1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1" name="正方形/長方形 16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2" name="正方形/長方形 16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3" name="正方形/長方形 16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64" name="正方形/長方形 16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5" name="正方形/長方形 16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6" name="正方形/長方形 16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7" name="正方形/長方形 16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8" name="正方形/長方形 16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69" name="正方形/長方形 16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0" name="正方形/長方形 1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1" name="正方形/長方形 1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2" name="正方形/長方形 1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3" name="正方形/長方形 1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4" name="正方形/長方形 1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5" name="正方形/長方形 1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6" name="正方形/長方形 1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7" name="正方形/長方形 17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78" name="正方形/長方形 1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79" name="正方形/長方形 1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0" name="正方形/長方形 1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1" name="正方形/長方形 1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82" name="正方形/長方形 1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83" name="正方形/長方形 1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84" name="正方形/長方形 1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85" name="正方形/長方形 18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86" name="正方形/長方形 1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87" name="正方形/長方形 1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88" name="正方形/長方形 1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89" name="正方形/長方形 1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0" name="正方形/長方形 1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91" name="正方形/長方形 1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92" name="正方形/長方形 1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93" name="正方形/長方形 19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94" name="正方形/長方形 1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95" name="正方形/長方形 1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96" name="正方形/長方形 1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97" name="正方形/長方形 1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98" name="正方形/長方形 1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99" name="正方形/長方形 1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00" name="正方形/長方形 1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01" name="正方形/長方形 20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02" name="正方形/長方形 2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03" name="正方形/長方形 2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04" name="正方形/長方形 2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05" name="正方形/長方形 2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06" name="正方形/長方形 2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07" name="正方形/長方形 2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08" name="正方形/長方形 2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09" name="正方形/長方形 20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10" name="正方形/長方形 2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11" name="正方形/長方形 2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12" name="正方形/長方形 2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13" name="正方形/長方形 2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14" name="正方形/長方形 2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15" name="正方形/長方形 2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16" name="正方形/長方形 2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17" name="正方形/長方形 21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18" name="正方形/長方形 2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19" name="正方形/長方形 2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20" name="正方形/長方形 2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21" name="正方形/長方形 2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22" name="正方形/長方形 2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23" name="正方形/長方形 2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24" name="正方形/長方形 2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25" name="正方形/長方形 22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226" name="正方形/長方形 2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27" name="正方形/長方形 2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28" name="正方形/長方形 2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29" name="正方形/長方形 2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30" name="正方形/長方形 2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31" name="正方形/長方形 2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32" name="正方形/長方形 2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33" name="正方形/長方形 23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234" name="正方形/長方形 2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235" name="正方形/長方形 2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236" name="正方形/長方形 2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237" name="正方形/長方形 2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238" name="正方形/長方形 2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239" name="正方形/長方形 2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240" name="正方形/長方形 2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241" name="正方形/長方形 2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242" name="テキスト ボックス 2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243" name="直線コネクタ 2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244" name="直線コネクタ 24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245" name="テキスト ボックス 244"/>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246" name="直線コネクタ 24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247" name="テキスト ボックス 24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248" name="直線コネクタ 24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249" name="テキスト ボックス 24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250" name="直線コネクタ 24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251" name="テキスト ボックス 25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252" name="直線コネクタ 25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253" name="テキスト ボックス 25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254" name="直線コネクタ 2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255" name="テキスト ボックス 25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2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257" name="直線コネクタ 256"/>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258"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259" name="直線コネクタ 258"/>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260"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261" name="直線コネクタ 260"/>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107966</xdr:rowOff>
    </xdr:from>
    <xdr:ext cx="405111" cy="259045"/>
    <xdr:sp macro="" textlink="">
      <xdr:nvSpPr>
        <xdr:cNvPr id="262" name="【庁舎】&#10;有形固定資産減価償却率平均値テキスト"/>
        <xdr:cNvSpPr txBox="1"/>
      </xdr:nvSpPr>
      <xdr:spPr>
        <a:xfrm>
          <a:off x="16357600" y="17767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85089</xdr:rowOff>
    </xdr:from>
    <xdr:to>
      <xdr:col>85</xdr:col>
      <xdr:colOff>177800</xdr:colOff>
      <xdr:row>105</xdr:row>
      <xdr:rowOff>15239</xdr:rowOff>
    </xdr:to>
    <xdr:sp macro="" textlink="">
      <xdr:nvSpPr>
        <xdr:cNvPr id="263" name="フローチャート: 判断 262"/>
        <xdr:cNvSpPr/>
      </xdr:nvSpPr>
      <xdr:spPr>
        <a:xfrm>
          <a:off x="16268700" y="179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72389</xdr:rowOff>
    </xdr:from>
    <xdr:to>
      <xdr:col>81</xdr:col>
      <xdr:colOff>101600</xdr:colOff>
      <xdr:row>105</xdr:row>
      <xdr:rowOff>2539</xdr:rowOff>
    </xdr:to>
    <xdr:sp macro="" textlink="">
      <xdr:nvSpPr>
        <xdr:cNvPr id="264" name="フローチャート: 判断 263"/>
        <xdr:cNvSpPr/>
      </xdr:nvSpPr>
      <xdr:spPr>
        <a:xfrm>
          <a:off x="15430500" y="1790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19066</xdr:rowOff>
    </xdr:from>
    <xdr:ext cx="405111" cy="259045"/>
    <xdr:sp macro="" textlink="">
      <xdr:nvSpPr>
        <xdr:cNvPr id="265" name="n_1aveValue【庁舎】&#10;有形固定資産減価償却率"/>
        <xdr:cNvSpPr txBox="1"/>
      </xdr:nvSpPr>
      <xdr:spPr>
        <a:xfrm>
          <a:off x="15266044" y="17678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46989</xdr:rowOff>
    </xdr:from>
    <xdr:to>
      <xdr:col>76</xdr:col>
      <xdr:colOff>165100</xdr:colOff>
      <xdr:row>104</xdr:row>
      <xdr:rowOff>148589</xdr:rowOff>
    </xdr:to>
    <xdr:sp macro="" textlink="">
      <xdr:nvSpPr>
        <xdr:cNvPr id="266" name="フローチャート: 判断 265"/>
        <xdr:cNvSpPr/>
      </xdr:nvSpPr>
      <xdr:spPr>
        <a:xfrm>
          <a:off x="14541500" y="1787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139716</xdr:rowOff>
    </xdr:from>
    <xdr:ext cx="405111" cy="259045"/>
    <xdr:sp macro="" textlink="">
      <xdr:nvSpPr>
        <xdr:cNvPr id="267" name="n_2aveValue【庁舎】&#10;有形固定資産減価償却率"/>
        <xdr:cNvSpPr txBox="1"/>
      </xdr:nvSpPr>
      <xdr:spPr>
        <a:xfrm>
          <a:off x="14389744" y="1797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53339</xdr:rowOff>
    </xdr:from>
    <xdr:to>
      <xdr:col>72</xdr:col>
      <xdr:colOff>38100</xdr:colOff>
      <xdr:row>104</xdr:row>
      <xdr:rowOff>154939</xdr:rowOff>
    </xdr:to>
    <xdr:sp macro="" textlink="">
      <xdr:nvSpPr>
        <xdr:cNvPr id="268" name="フローチャート: 判断 267"/>
        <xdr:cNvSpPr/>
      </xdr:nvSpPr>
      <xdr:spPr>
        <a:xfrm>
          <a:off x="13652500" y="1788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146066</xdr:rowOff>
    </xdr:from>
    <xdr:ext cx="405111" cy="259045"/>
    <xdr:sp macro="" textlink="">
      <xdr:nvSpPr>
        <xdr:cNvPr id="269" name="n_3aveValue【庁舎】&#10;有形固定資産減価償却率"/>
        <xdr:cNvSpPr txBox="1"/>
      </xdr:nvSpPr>
      <xdr:spPr>
        <a:xfrm>
          <a:off x="13500744" y="17976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270" name="テキスト ボックス 2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271" name="テキスト ボックス 2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272" name="テキスト ボックス 2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273" name="テキスト ボックス 2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274" name="テキスト ボックス 2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275" name="楕円 274"/>
        <xdr:cNvSpPr/>
      </xdr:nvSpPr>
      <xdr:spPr>
        <a:xfrm>
          <a:off x="162687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72407</xdr:rowOff>
    </xdr:from>
    <xdr:ext cx="405111" cy="259045"/>
    <xdr:sp macro="" textlink="">
      <xdr:nvSpPr>
        <xdr:cNvPr id="276" name="【庁舎】&#10;有形固定資産減価償却率該当値テキスト"/>
        <xdr:cNvSpPr txBox="1"/>
      </xdr:nvSpPr>
      <xdr:spPr>
        <a:xfrm>
          <a:off x="16357600"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119380</xdr:rowOff>
    </xdr:from>
    <xdr:to>
      <xdr:col>81</xdr:col>
      <xdr:colOff>101600</xdr:colOff>
      <xdr:row>106</xdr:row>
      <xdr:rowOff>49530</xdr:rowOff>
    </xdr:to>
    <xdr:sp macro="" textlink="">
      <xdr:nvSpPr>
        <xdr:cNvPr id="277" name="楕円 276"/>
        <xdr:cNvSpPr/>
      </xdr:nvSpPr>
      <xdr:spPr>
        <a:xfrm>
          <a:off x="15430500" y="1812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144780</xdr:rowOff>
    </xdr:from>
    <xdr:to>
      <xdr:col>85</xdr:col>
      <xdr:colOff>127000</xdr:colOff>
      <xdr:row>105</xdr:row>
      <xdr:rowOff>170180</xdr:rowOff>
    </xdr:to>
    <xdr:cxnSp macro="">
      <xdr:nvCxnSpPr>
        <xdr:cNvPr id="278" name="直線コネクタ 277"/>
        <xdr:cNvCxnSpPr/>
      </xdr:nvCxnSpPr>
      <xdr:spPr>
        <a:xfrm flipV="1">
          <a:off x="15481300" y="1814703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106680</xdr:rowOff>
    </xdr:from>
    <xdr:to>
      <xdr:col>76</xdr:col>
      <xdr:colOff>165100</xdr:colOff>
      <xdr:row>102</xdr:row>
      <xdr:rowOff>36830</xdr:rowOff>
    </xdr:to>
    <xdr:sp macro="" textlink="">
      <xdr:nvSpPr>
        <xdr:cNvPr id="279" name="楕円 278"/>
        <xdr:cNvSpPr/>
      </xdr:nvSpPr>
      <xdr:spPr>
        <a:xfrm>
          <a:off x="14541500" y="1742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157480</xdr:rowOff>
    </xdr:from>
    <xdr:to>
      <xdr:col>81</xdr:col>
      <xdr:colOff>50800</xdr:colOff>
      <xdr:row>105</xdr:row>
      <xdr:rowOff>170180</xdr:rowOff>
    </xdr:to>
    <xdr:cxnSp macro="">
      <xdr:nvCxnSpPr>
        <xdr:cNvPr id="280" name="直線コネクタ 279"/>
        <xdr:cNvCxnSpPr/>
      </xdr:nvCxnSpPr>
      <xdr:spPr>
        <a:xfrm>
          <a:off x="14592300" y="17473930"/>
          <a:ext cx="889000" cy="69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151130</xdr:rowOff>
    </xdr:from>
    <xdr:to>
      <xdr:col>72</xdr:col>
      <xdr:colOff>38100</xdr:colOff>
      <xdr:row>103</xdr:row>
      <xdr:rowOff>81280</xdr:rowOff>
    </xdr:to>
    <xdr:sp macro="" textlink="">
      <xdr:nvSpPr>
        <xdr:cNvPr id="281" name="楕円 280"/>
        <xdr:cNvSpPr/>
      </xdr:nvSpPr>
      <xdr:spPr>
        <a:xfrm>
          <a:off x="136525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157480</xdr:rowOff>
    </xdr:from>
    <xdr:to>
      <xdr:col>76</xdr:col>
      <xdr:colOff>114300</xdr:colOff>
      <xdr:row>103</xdr:row>
      <xdr:rowOff>30480</xdr:rowOff>
    </xdr:to>
    <xdr:cxnSp macro="">
      <xdr:nvCxnSpPr>
        <xdr:cNvPr id="282" name="直線コネクタ 281"/>
        <xdr:cNvCxnSpPr/>
      </xdr:nvCxnSpPr>
      <xdr:spPr>
        <a:xfrm flipV="1">
          <a:off x="13703300" y="1747393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40657</xdr:rowOff>
    </xdr:from>
    <xdr:ext cx="405111" cy="259045"/>
    <xdr:sp macro="" textlink="">
      <xdr:nvSpPr>
        <xdr:cNvPr id="283" name="n_1mainValue【庁舎】&#10;有形固定資産減価償却率"/>
        <xdr:cNvSpPr txBox="1"/>
      </xdr:nvSpPr>
      <xdr:spPr>
        <a:xfrm>
          <a:off x="15266044" y="18214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53357</xdr:rowOff>
    </xdr:from>
    <xdr:ext cx="405111" cy="259045"/>
    <xdr:sp macro="" textlink="">
      <xdr:nvSpPr>
        <xdr:cNvPr id="284" name="n_2mainValue【庁舎】&#10;有形固定資産減価償却率"/>
        <xdr:cNvSpPr txBox="1"/>
      </xdr:nvSpPr>
      <xdr:spPr>
        <a:xfrm>
          <a:off x="14389744" y="17198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97807</xdr:rowOff>
    </xdr:from>
    <xdr:ext cx="405111" cy="259045"/>
    <xdr:sp macro="" textlink="">
      <xdr:nvSpPr>
        <xdr:cNvPr id="285" name="n_3mainValue【庁舎】&#10;有形固定資産減価償却率"/>
        <xdr:cNvSpPr txBox="1"/>
      </xdr:nvSpPr>
      <xdr:spPr>
        <a:xfrm>
          <a:off x="13500744" y="1741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286" name="正方形/長方形 2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287" name="正方形/長方形 2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288" name="正方形/長方形 2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289" name="正方形/長方形 2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290" name="正方形/長方形 2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291" name="正方形/長方形 2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292" name="正方形/長方形 2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293" name="正方形/長方形 2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294" name="テキスト ボックス 2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295" name="直線コネクタ 2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296" name="直線コネクタ 29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297" name="テキスト ボックス 29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298" name="直線コネクタ 29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299" name="テキスト ボックス 29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300" name="直線コネクタ 29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301" name="テキスト ボックス 30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302" name="直線コネクタ 30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303" name="テキスト ボックス 30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304" name="直線コネクタ 30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305" name="テキスト ボックス 30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306" name="直線コネクタ 30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307" name="テキスト ボックス 306"/>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08" name="直線コネクタ 3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309" name="テキスト ボックス 308"/>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31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87466</xdr:rowOff>
    </xdr:from>
    <xdr:to>
      <xdr:col>116</xdr:col>
      <xdr:colOff>62864</xdr:colOff>
      <xdr:row>109</xdr:row>
      <xdr:rowOff>21989</xdr:rowOff>
    </xdr:to>
    <xdr:cxnSp macro="">
      <xdr:nvCxnSpPr>
        <xdr:cNvPr id="311" name="直線コネクタ 310"/>
        <xdr:cNvCxnSpPr/>
      </xdr:nvCxnSpPr>
      <xdr:spPr>
        <a:xfrm flipV="1">
          <a:off x="22160864" y="17232466"/>
          <a:ext cx="0" cy="147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25816</xdr:rowOff>
    </xdr:from>
    <xdr:ext cx="469744" cy="259045"/>
    <xdr:sp macro="" textlink="">
      <xdr:nvSpPr>
        <xdr:cNvPr id="312" name="【庁舎】&#10;一人当たり面積最小値テキスト"/>
        <xdr:cNvSpPr txBox="1"/>
      </xdr:nvSpPr>
      <xdr:spPr>
        <a:xfrm>
          <a:off x="22199600" y="1871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21989</xdr:rowOff>
    </xdr:from>
    <xdr:to>
      <xdr:col>116</xdr:col>
      <xdr:colOff>152400</xdr:colOff>
      <xdr:row>109</xdr:row>
      <xdr:rowOff>21989</xdr:rowOff>
    </xdr:to>
    <xdr:cxnSp macro="">
      <xdr:nvCxnSpPr>
        <xdr:cNvPr id="313" name="直線コネクタ 312"/>
        <xdr:cNvCxnSpPr/>
      </xdr:nvCxnSpPr>
      <xdr:spPr>
        <a:xfrm>
          <a:off x="22072600" y="1871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34143</xdr:rowOff>
    </xdr:from>
    <xdr:ext cx="469744" cy="259045"/>
    <xdr:sp macro="" textlink="">
      <xdr:nvSpPr>
        <xdr:cNvPr id="314" name="【庁舎】&#10;一人当たり面積最大値テキスト"/>
        <xdr:cNvSpPr txBox="1"/>
      </xdr:nvSpPr>
      <xdr:spPr>
        <a:xfrm>
          <a:off x="22199600" y="1700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87466</xdr:rowOff>
    </xdr:from>
    <xdr:to>
      <xdr:col>116</xdr:col>
      <xdr:colOff>152400</xdr:colOff>
      <xdr:row>100</xdr:row>
      <xdr:rowOff>87466</xdr:rowOff>
    </xdr:to>
    <xdr:cxnSp macro="">
      <xdr:nvCxnSpPr>
        <xdr:cNvPr id="315" name="直線コネクタ 314"/>
        <xdr:cNvCxnSpPr/>
      </xdr:nvCxnSpPr>
      <xdr:spPr>
        <a:xfrm>
          <a:off x="22072600" y="1723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16727</xdr:rowOff>
    </xdr:from>
    <xdr:ext cx="469744" cy="259045"/>
    <xdr:sp macro="" textlink="">
      <xdr:nvSpPr>
        <xdr:cNvPr id="316" name="【庁舎】&#10;一人当たり面積平均値テキスト"/>
        <xdr:cNvSpPr txBox="1"/>
      </xdr:nvSpPr>
      <xdr:spPr>
        <a:xfrm>
          <a:off x="22199600" y="18533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38300</xdr:rowOff>
    </xdr:from>
    <xdr:to>
      <xdr:col>116</xdr:col>
      <xdr:colOff>114300</xdr:colOff>
      <xdr:row>108</xdr:row>
      <xdr:rowOff>139900</xdr:rowOff>
    </xdr:to>
    <xdr:sp macro="" textlink="">
      <xdr:nvSpPr>
        <xdr:cNvPr id="317" name="フローチャート: 判断 316"/>
        <xdr:cNvSpPr/>
      </xdr:nvSpPr>
      <xdr:spPr>
        <a:xfrm>
          <a:off x="22110700" y="185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43035</xdr:rowOff>
    </xdr:from>
    <xdr:to>
      <xdr:col>112</xdr:col>
      <xdr:colOff>38100</xdr:colOff>
      <xdr:row>108</xdr:row>
      <xdr:rowOff>144635</xdr:rowOff>
    </xdr:to>
    <xdr:sp macro="" textlink="">
      <xdr:nvSpPr>
        <xdr:cNvPr id="318" name="フローチャート: 判断 317"/>
        <xdr:cNvSpPr/>
      </xdr:nvSpPr>
      <xdr:spPr>
        <a:xfrm>
          <a:off x="21272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135762</xdr:rowOff>
    </xdr:from>
    <xdr:ext cx="469744" cy="259045"/>
    <xdr:sp macro="" textlink="">
      <xdr:nvSpPr>
        <xdr:cNvPr id="319" name="n_1aveValue【庁舎】&#10;一人当たり面積"/>
        <xdr:cNvSpPr txBox="1"/>
      </xdr:nvSpPr>
      <xdr:spPr>
        <a:xfrm>
          <a:off x="21075727" y="1865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58220</xdr:rowOff>
    </xdr:from>
    <xdr:to>
      <xdr:col>107</xdr:col>
      <xdr:colOff>101600</xdr:colOff>
      <xdr:row>108</xdr:row>
      <xdr:rowOff>159820</xdr:rowOff>
    </xdr:to>
    <xdr:sp macro="" textlink="">
      <xdr:nvSpPr>
        <xdr:cNvPr id="320" name="フローチャート: 判断 319"/>
        <xdr:cNvSpPr/>
      </xdr:nvSpPr>
      <xdr:spPr>
        <a:xfrm>
          <a:off x="20383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4897</xdr:rowOff>
    </xdr:from>
    <xdr:ext cx="469744" cy="259045"/>
    <xdr:sp macro="" textlink="">
      <xdr:nvSpPr>
        <xdr:cNvPr id="321" name="n_2aveValue【庁舎】&#10;一人当たり面積"/>
        <xdr:cNvSpPr txBox="1"/>
      </xdr:nvSpPr>
      <xdr:spPr>
        <a:xfrm>
          <a:off x="20199427" y="183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50873</xdr:rowOff>
    </xdr:from>
    <xdr:to>
      <xdr:col>102</xdr:col>
      <xdr:colOff>165100</xdr:colOff>
      <xdr:row>108</xdr:row>
      <xdr:rowOff>152473</xdr:rowOff>
    </xdr:to>
    <xdr:sp macro="" textlink="">
      <xdr:nvSpPr>
        <xdr:cNvPr id="322" name="フローチャート: 判断 321"/>
        <xdr:cNvSpPr/>
      </xdr:nvSpPr>
      <xdr:spPr>
        <a:xfrm>
          <a:off x="19494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169000</xdr:rowOff>
    </xdr:from>
    <xdr:ext cx="469744" cy="259045"/>
    <xdr:sp macro="" textlink="">
      <xdr:nvSpPr>
        <xdr:cNvPr id="323" name="n_3aveValue【庁舎】&#10;一人当たり面積"/>
        <xdr:cNvSpPr txBox="1"/>
      </xdr:nvSpPr>
      <xdr:spPr>
        <a:xfrm>
          <a:off x="19310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324" name="テキスト ボックス 3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325" name="テキスト ボックス 3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326" name="テキスト ボックス 3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327" name="テキスト ボックス 3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328" name="テキスト ボックス 3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36666</xdr:rowOff>
    </xdr:from>
    <xdr:to>
      <xdr:col>116</xdr:col>
      <xdr:colOff>114300</xdr:colOff>
      <xdr:row>100</xdr:row>
      <xdr:rowOff>138266</xdr:rowOff>
    </xdr:to>
    <xdr:sp macro="" textlink="">
      <xdr:nvSpPr>
        <xdr:cNvPr id="329" name="楕円 328"/>
        <xdr:cNvSpPr/>
      </xdr:nvSpPr>
      <xdr:spPr>
        <a:xfrm>
          <a:off x="22110700" y="1718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161143</xdr:rowOff>
    </xdr:from>
    <xdr:ext cx="469744" cy="259045"/>
    <xdr:sp macro="" textlink="">
      <xdr:nvSpPr>
        <xdr:cNvPr id="330" name="【庁舎】&#10;一人当たり面積該当値テキスト"/>
        <xdr:cNvSpPr txBox="1"/>
      </xdr:nvSpPr>
      <xdr:spPr>
        <a:xfrm>
          <a:off x="22199600" y="1713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67201</xdr:rowOff>
    </xdr:from>
    <xdr:to>
      <xdr:col>112</xdr:col>
      <xdr:colOff>38100</xdr:colOff>
      <xdr:row>100</xdr:row>
      <xdr:rowOff>168801</xdr:rowOff>
    </xdr:to>
    <xdr:sp macro="" textlink="">
      <xdr:nvSpPr>
        <xdr:cNvPr id="331" name="楕円 330"/>
        <xdr:cNvSpPr/>
      </xdr:nvSpPr>
      <xdr:spPr>
        <a:xfrm>
          <a:off x="21272500" y="1721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87466</xdr:rowOff>
    </xdr:from>
    <xdr:to>
      <xdr:col>116</xdr:col>
      <xdr:colOff>63500</xdr:colOff>
      <xdr:row>100</xdr:row>
      <xdr:rowOff>118001</xdr:rowOff>
    </xdr:to>
    <xdr:cxnSp macro="">
      <xdr:nvCxnSpPr>
        <xdr:cNvPr id="332" name="直線コネクタ 331"/>
        <xdr:cNvCxnSpPr/>
      </xdr:nvCxnSpPr>
      <xdr:spPr>
        <a:xfrm flipV="1">
          <a:off x="21323300" y="17232466"/>
          <a:ext cx="838200" cy="3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93326</xdr:rowOff>
    </xdr:from>
    <xdr:to>
      <xdr:col>107</xdr:col>
      <xdr:colOff>101600</xdr:colOff>
      <xdr:row>109</xdr:row>
      <xdr:rowOff>23476</xdr:rowOff>
    </xdr:to>
    <xdr:sp macro="" textlink="">
      <xdr:nvSpPr>
        <xdr:cNvPr id="333" name="楕円 332"/>
        <xdr:cNvSpPr/>
      </xdr:nvSpPr>
      <xdr:spPr>
        <a:xfrm>
          <a:off x="20383500" y="186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118001</xdr:rowOff>
    </xdr:from>
    <xdr:to>
      <xdr:col>111</xdr:col>
      <xdr:colOff>177800</xdr:colOff>
      <xdr:row>108</xdr:row>
      <xdr:rowOff>144126</xdr:rowOff>
    </xdr:to>
    <xdr:cxnSp macro="">
      <xdr:nvCxnSpPr>
        <xdr:cNvPr id="334" name="直線コネクタ 333"/>
        <xdr:cNvCxnSpPr/>
      </xdr:nvCxnSpPr>
      <xdr:spPr>
        <a:xfrm flipV="1">
          <a:off x="20434300" y="17263001"/>
          <a:ext cx="889000" cy="139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93816</xdr:rowOff>
    </xdr:from>
    <xdr:to>
      <xdr:col>102</xdr:col>
      <xdr:colOff>165100</xdr:colOff>
      <xdr:row>109</xdr:row>
      <xdr:rowOff>23966</xdr:rowOff>
    </xdr:to>
    <xdr:sp macro="" textlink="">
      <xdr:nvSpPr>
        <xdr:cNvPr id="335" name="楕円 334"/>
        <xdr:cNvSpPr/>
      </xdr:nvSpPr>
      <xdr:spPr>
        <a:xfrm>
          <a:off x="19494500" y="1861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144126</xdr:rowOff>
    </xdr:from>
    <xdr:to>
      <xdr:col>107</xdr:col>
      <xdr:colOff>50800</xdr:colOff>
      <xdr:row>108</xdr:row>
      <xdr:rowOff>144616</xdr:rowOff>
    </xdr:to>
    <xdr:cxnSp macro="">
      <xdr:nvCxnSpPr>
        <xdr:cNvPr id="336" name="直線コネクタ 335"/>
        <xdr:cNvCxnSpPr/>
      </xdr:nvCxnSpPr>
      <xdr:spPr>
        <a:xfrm flipV="1">
          <a:off x="19545300" y="18660726"/>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99</xdr:row>
      <xdr:rowOff>13878</xdr:rowOff>
    </xdr:from>
    <xdr:ext cx="469744" cy="259045"/>
    <xdr:sp macro="" textlink="">
      <xdr:nvSpPr>
        <xdr:cNvPr id="337" name="n_1mainValue【庁舎】&#10;一人当たり面積"/>
        <xdr:cNvSpPr txBox="1"/>
      </xdr:nvSpPr>
      <xdr:spPr>
        <a:xfrm>
          <a:off x="21075727" y="16987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14603</xdr:rowOff>
    </xdr:from>
    <xdr:ext cx="469744" cy="259045"/>
    <xdr:sp macro="" textlink="">
      <xdr:nvSpPr>
        <xdr:cNvPr id="338" name="n_2mainValue【庁舎】&#10;一人当たり面積"/>
        <xdr:cNvSpPr txBox="1"/>
      </xdr:nvSpPr>
      <xdr:spPr>
        <a:xfrm>
          <a:off x="20199427" y="1870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15093</xdr:rowOff>
    </xdr:from>
    <xdr:ext cx="469744" cy="259045"/>
    <xdr:sp macro="" textlink="">
      <xdr:nvSpPr>
        <xdr:cNvPr id="339" name="n_3mainValue【庁舎】&#10;一人当たり面積"/>
        <xdr:cNvSpPr txBox="1"/>
      </xdr:nvSpPr>
      <xdr:spPr>
        <a:xfrm>
          <a:off x="19310427" y="1870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340" name="正方形/長方形 3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341" name="正方形/長方形 3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342" name="テキスト ボックス 3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施設の老朽化が進んでいるため、平取町公共施設等総合管理計画に基づき、施設の更新、統廃合、維持補修等を計画的に進めていく必要があります。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6407924</v>
      </c>
      <c r="BO4" s="461"/>
      <c r="BP4" s="461"/>
      <c r="BQ4" s="461"/>
      <c r="BR4" s="461"/>
      <c r="BS4" s="461"/>
      <c r="BT4" s="461"/>
      <c r="BU4" s="462"/>
      <c r="BV4" s="460">
        <v>7060234</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1.6</v>
      </c>
      <c r="CU4" s="642"/>
      <c r="CV4" s="642"/>
      <c r="CW4" s="642"/>
      <c r="CX4" s="642"/>
      <c r="CY4" s="642"/>
      <c r="CZ4" s="642"/>
      <c r="DA4" s="643"/>
      <c r="DB4" s="641">
        <v>2.6</v>
      </c>
      <c r="DC4" s="642"/>
      <c r="DD4" s="642"/>
      <c r="DE4" s="642"/>
      <c r="DF4" s="642"/>
      <c r="DG4" s="642"/>
      <c r="DH4" s="642"/>
      <c r="DI4" s="643"/>
      <c r="DJ4" s="185"/>
      <c r="DK4" s="185"/>
      <c r="DL4" s="185"/>
      <c r="DM4" s="185"/>
      <c r="DN4" s="185"/>
      <c r="DO4" s="185"/>
    </row>
    <row r="5" spans="1:119" ht="18.75" customHeight="1">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6349280</v>
      </c>
      <c r="BO5" s="466"/>
      <c r="BP5" s="466"/>
      <c r="BQ5" s="466"/>
      <c r="BR5" s="466"/>
      <c r="BS5" s="466"/>
      <c r="BT5" s="466"/>
      <c r="BU5" s="467"/>
      <c r="BV5" s="465">
        <v>6973592</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84.4</v>
      </c>
      <c r="CU5" s="436"/>
      <c r="CV5" s="436"/>
      <c r="CW5" s="436"/>
      <c r="CX5" s="436"/>
      <c r="CY5" s="436"/>
      <c r="CZ5" s="436"/>
      <c r="DA5" s="437"/>
      <c r="DB5" s="435">
        <v>80.5</v>
      </c>
      <c r="DC5" s="436"/>
      <c r="DD5" s="436"/>
      <c r="DE5" s="436"/>
      <c r="DF5" s="436"/>
      <c r="DG5" s="436"/>
      <c r="DH5" s="436"/>
      <c r="DI5" s="437"/>
      <c r="DJ5" s="185"/>
      <c r="DK5" s="185"/>
      <c r="DL5" s="185"/>
      <c r="DM5" s="185"/>
      <c r="DN5" s="185"/>
      <c r="DO5" s="185"/>
    </row>
    <row r="6" spans="1:119" ht="18.75" customHeight="1">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58644</v>
      </c>
      <c r="BO6" s="466"/>
      <c r="BP6" s="466"/>
      <c r="BQ6" s="466"/>
      <c r="BR6" s="466"/>
      <c r="BS6" s="466"/>
      <c r="BT6" s="466"/>
      <c r="BU6" s="467"/>
      <c r="BV6" s="465">
        <v>86642</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87.6</v>
      </c>
      <c r="CU6" s="616"/>
      <c r="CV6" s="616"/>
      <c r="CW6" s="616"/>
      <c r="CX6" s="616"/>
      <c r="CY6" s="616"/>
      <c r="CZ6" s="616"/>
      <c r="DA6" s="617"/>
      <c r="DB6" s="615">
        <v>83.7</v>
      </c>
      <c r="DC6" s="616"/>
      <c r="DD6" s="616"/>
      <c r="DE6" s="616"/>
      <c r="DF6" s="616"/>
      <c r="DG6" s="616"/>
      <c r="DH6" s="616"/>
      <c r="DI6" s="617"/>
      <c r="DJ6" s="185"/>
      <c r="DK6" s="185"/>
      <c r="DL6" s="185"/>
      <c r="DM6" s="185"/>
      <c r="DN6" s="185"/>
      <c r="DO6" s="185"/>
    </row>
    <row r="7" spans="1:119" ht="18.75" customHeight="1">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94</v>
      </c>
      <c r="AV7" s="523"/>
      <c r="AW7" s="523"/>
      <c r="AX7" s="523"/>
      <c r="AY7" s="445" t="s">
        <v>106</v>
      </c>
      <c r="AZ7" s="446"/>
      <c r="BA7" s="446"/>
      <c r="BB7" s="446"/>
      <c r="BC7" s="446"/>
      <c r="BD7" s="446"/>
      <c r="BE7" s="446"/>
      <c r="BF7" s="446"/>
      <c r="BG7" s="446"/>
      <c r="BH7" s="446"/>
      <c r="BI7" s="446"/>
      <c r="BJ7" s="446"/>
      <c r="BK7" s="446"/>
      <c r="BL7" s="446"/>
      <c r="BM7" s="447"/>
      <c r="BN7" s="465">
        <v>3574</v>
      </c>
      <c r="BO7" s="466"/>
      <c r="BP7" s="466"/>
      <c r="BQ7" s="466"/>
      <c r="BR7" s="466"/>
      <c r="BS7" s="466"/>
      <c r="BT7" s="466"/>
      <c r="BU7" s="467"/>
      <c r="BV7" s="465">
        <v>304</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3352543</v>
      </c>
      <c r="CU7" s="466"/>
      <c r="CV7" s="466"/>
      <c r="CW7" s="466"/>
      <c r="CX7" s="466"/>
      <c r="CY7" s="466"/>
      <c r="CZ7" s="466"/>
      <c r="DA7" s="467"/>
      <c r="DB7" s="465">
        <v>3377718</v>
      </c>
      <c r="DC7" s="466"/>
      <c r="DD7" s="466"/>
      <c r="DE7" s="466"/>
      <c r="DF7" s="466"/>
      <c r="DG7" s="466"/>
      <c r="DH7" s="466"/>
      <c r="DI7" s="467"/>
      <c r="DJ7" s="185"/>
      <c r="DK7" s="185"/>
      <c r="DL7" s="185"/>
      <c r="DM7" s="185"/>
      <c r="DN7" s="185"/>
      <c r="DO7" s="185"/>
    </row>
    <row r="8" spans="1:119" ht="18.75" customHeight="1" thickBot="1">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55070</v>
      </c>
      <c r="BO8" s="466"/>
      <c r="BP8" s="466"/>
      <c r="BQ8" s="466"/>
      <c r="BR8" s="466"/>
      <c r="BS8" s="466"/>
      <c r="BT8" s="466"/>
      <c r="BU8" s="467"/>
      <c r="BV8" s="465">
        <v>86338</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0.18</v>
      </c>
      <c r="CU8" s="579"/>
      <c r="CV8" s="579"/>
      <c r="CW8" s="579"/>
      <c r="CX8" s="579"/>
      <c r="CY8" s="579"/>
      <c r="CZ8" s="579"/>
      <c r="DA8" s="580"/>
      <c r="DB8" s="578">
        <v>0.17</v>
      </c>
      <c r="DC8" s="579"/>
      <c r="DD8" s="579"/>
      <c r="DE8" s="579"/>
      <c r="DF8" s="579"/>
      <c r="DG8" s="579"/>
      <c r="DH8" s="579"/>
      <c r="DI8" s="580"/>
      <c r="DJ8" s="185"/>
      <c r="DK8" s="185"/>
      <c r="DL8" s="185"/>
      <c r="DM8" s="185"/>
      <c r="DN8" s="185"/>
      <c r="DO8" s="185"/>
    </row>
    <row r="9" spans="1:119" ht="18.75" customHeight="1" thickBot="1">
      <c r="A9" s="186"/>
      <c r="B9" s="604" t="s">
        <v>112</v>
      </c>
      <c r="C9" s="605"/>
      <c r="D9" s="605"/>
      <c r="E9" s="605"/>
      <c r="F9" s="605"/>
      <c r="G9" s="605"/>
      <c r="H9" s="605"/>
      <c r="I9" s="605"/>
      <c r="J9" s="605"/>
      <c r="K9" s="528"/>
      <c r="L9" s="606" t="s">
        <v>113</v>
      </c>
      <c r="M9" s="607"/>
      <c r="N9" s="607"/>
      <c r="O9" s="607"/>
      <c r="P9" s="607"/>
      <c r="Q9" s="608"/>
      <c r="R9" s="609">
        <v>5315</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94</v>
      </c>
      <c r="AV9" s="523"/>
      <c r="AW9" s="523"/>
      <c r="AX9" s="523"/>
      <c r="AY9" s="445" t="s">
        <v>116</v>
      </c>
      <c r="AZ9" s="446"/>
      <c r="BA9" s="446"/>
      <c r="BB9" s="446"/>
      <c r="BC9" s="446"/>
      <c r="BD9" s="446"/>
      <c r="BE9" s="446"/>
      <c r="BF9" s="446"/>
      <c r="BG9" s="446"/>
      <c r="BH9" s="446"/>
      <c r="BI9" s="446"/>
      <c r="BJ9" s="446"/>
      <c r="BK9" s="446"/>
      <c r="BL9" s="446"/>
      <c r="BM9" s="447"/>
      <c r="BN9" s="465">
        <v>-31268</v>
      </c>
      <c r="BO9" s="466"/>
      <c r="BP9" s="466"/>
      <c r="BQ9" s="466"/>
      <c r="BR9" s="466"/>
      <c r="BS9" s="466"/>
      <c r="BT9" s="466"/>
      <c r="BU9" s="467"/>
      <c r="BV9" s="465">
        <v>16008</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14.6</v>
      </c>
      <c r="CU9" s="436"/>
      <c r="CV9" s="436"/>
      <c r="CW9" s="436"/>
      <c r="CX9" s="436"/>
      <c r="CY9" s="436"/>
      <c r="CZ9" s="436"/>
      <c r="DA9" s="437"/>
      <c r="DB9" s="435">
        <v>12.7</v>
      </c>
      <c r="DC9" s="436"/>
      <c r="DD9" s="436"/>
      <c r="DE9" s="436"/>
      <c r="DF9" s="436"/>
      <c r="DG9" s="436"/>
      <c r="DH9" s="436"/>
      <c r="DI9" s="437"/>
      <c r="DJ9" s="185"/>
      <c r="DK9" s="185"/>
      <c r="DL9" s="185"/>
      <c r="DM9" s="185"/>
      <c r="DN9" s="185"/>
      <c r="DO9" s="185"/>
    </row>
    <row r="10" spans="1:119" ht="18.75" customHeight="1" thickBot="1">
      <c r="A10" s="186"/>
      <c r="B10" s="604"/>
      <c r="C10" s="605"/>
      <c r="D10" s="605"/>
      <c r="E10" s="605"/>
      <c r="F10" s="605"/>
      <c r="G10" s="605"/>
      <c r="H10" s="605"/>
      <c r="I10" s="605"/>
      <c r="J10" s="605"/>
      <c r="K10" s="528"/>
      <c r="L10" s="438" t="s">
        <v>118</v>
      </c>
      <c r="M10" s="439"/>
      <c r="N10" s="439"/>
      <c r="O10" s="439"/>
      <c r="P10" s="439"/>
      <c r="Q10" s="440"/>
      <c r="R10" s="441">
        <v>5596</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3127</v>
      </c>
      <c r="BO10" s="466"/>
      <c r="BP10" s="466"/>
      <c r="BQ10" s="466"/>
      <c r="BR10" s="466"/>
      <c r="BS10" s="466"/>
      <c r="BT10" s="466"/>
      <c r="BU10" s="467"/>
      <c r="BV10" s="465">
        <v>2546</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120</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c r="A12" s="186"/>
      <c r="B12" s="581" t="s">
        <v>129</v>
      </c>
      <c r="C12" s="582"/>
      <c r="D12" s="582"/>
      <c r="E12" s="582"/>
      <c r="F12" s="582"/>
      <c r="G12" s="582"/>
      <c r="H12" s="582"/>
      <c r="I12" s="582"/>
      <c r="J12" s="582"/>
      <c r="K12" s="583"/>
      <c r="L12" s="590" t="s">
        <v>130</v>
      </c>
      <c r="M12" s="591"/>
      <c r="N12" s="591"/>
      <c r="O12" s="591"/>
      <c r="P12" s="591"/>
      <c r="Q12" s="592"/>
      <c r="R12" s="593">
        <v>5036</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94</v>
      </c>
      <c r="AV12" s="523"/>
      <c r="AW12" s="523"/>
      <c r="AX12" s="523"/>
      <c r="AY12" s="445" t="s">
        <v>134</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128</v>
      </c>
      <c r="CU12" s="579"/>
      <c r="CV12" s="579"/>
      <c r="CW12" s="579"/>
      <c r="CX12" s="579"/>
      <c r="CY12" s="579"/>
      <c r="CZ12" s="579"/>
      <c r="DA12" s="580"/>
      <c r="DB12" s="578" t="s">
        <v>128</v>
      </c>
      <c r="DC12" s="579"/>
      <c r="DD12" s="579"/>
      <c r="DE12" s="579"/>
      <c r="DF12" s="579"/>
      <c r="DG12" s="579"/>
      <c r="DH12" s="579"/>
      <c r="DI12" s="580"/>
      <c r="DJ12" s="185"/>
      <c r="DK12" s="185"/>
      <c r="DL12" s="185"/>
      <c r="DM12" s="185"/>
      <c r="DN12" s="185"/>
      <c r="DO12" s="185"/>
    </row>
    <row r="13" spans="1:119" ht="18.75" customHeight="1">
      <c r="A13" s="186"/>
      <c r="B13" s="584"/>
      <c r="C13" s="585"/>
      <c r="D13" s="585"/>
      <c r="E13" s="585"/>
      <c r="F13" s="585"/>
      <c r="G13" s="585"/>
      <c r="H13" s="585"/>
      <c r="I13" s="585"/>
      <c r="J13" s="585"/>
      <c r="K13" s="586"/>
      <c r="L13" s="196"/>
      <c r="M13" s="565" t="s">
        <v>136</v>
      </c>
      <c r="N13" s="566"/>
      <c r="O13" s="566"/>
      <c r="P13" s="566"/>
      <c r="Q13" s="567"/>
      <c r="R13" s="568">
        <v>4960</v>
      </c>
      <c r="S13" s="569"/>
      <c r="T13" s="569"/>
      <c r="U13" s="569"/>
      <c r="V13" s="570"/>
      <c r="W13" s="556" t="s">
        <v>137</v>
      </c>
      <c r="X13" s="478"/>
      <c r="Y13" s="478"/>
      <c r="Z13" s="478"/>
      <c r="AA13" s="478"/>
      <c r="AB13" s="479"/>
      <c r="AC13" s="441">
        <v>1021</v>
      </c>
      <c r="AD13" s="442"/>
      <c r="AE13" s="442"/>
      <c r="AF13" s="442"/>
      <c r="AG13" s="443"/>
      <c r="AH13" s="441">
        <v>1114</v>
      </c>
      <c r="AI13" s="442"/>
      <c r="AJ13" s="442"/>
      <c r="AK13" s="442"/>
      <c r="AL13" s="444"/>
      <c r="AM13" s="534" t="s">
        <v>138</v>
      </c>
      <c r="AN13" s="439"/>
      <c r="AO13" s="439"/>
      <c r="AP13" s="439"/>
      <c r="AQ13" s="439"/>
      <c r="AR13" s="439"/>
      <c r="AS13" s="439"/>
      <c r="AT13" s="440"/>
      <c r="AU13" s="522" t="s">
        <v>120</v>
      </c>
      <c r="AV13" s="523"/>
      <c r="AW13" s="523"/>
      <c r="AX13" s="523"/>
      <c r="AY13" s="445" t="s">
        <v>139</v>
      </c>
      <c r="AZ13" s="446"/>
      <c r="BA13" s="446"/>
      <c r="BB13" s="446"/>
      <c r="BC13" s="446"/>
      <c r="BD13" s="446"/>
      <c r="BE13" s="446"/>
      <c r="BF13" s="446"/>
      <c r="BG13" s="446"/>
      <c r="BH13" s="446"/>
      <c r="BI13" s="446"/>
      <c r="BJ13" s="446"/>
      <c r="BK13" s="446"/>
      <c r="BL13" s="446"/>
      <c r="BM13" s="447"/>
      <c r="BN13" s="465">
        <v>-28141</v>
      </c>
      <c r="BO13" s="466"/>
      <c r="BP13" s="466"/>
      <c r="BQ13" s="466"/>
      <c r="BR13" s="466"/>
      <c r="BS13" s="466"/>
      <c r="BT13" s="466"/>
      <c r="BU13" s="467"/>
      <c r="BV13" s="465">
        <v>18554</v>
      </c>
      <c r="BW13" s="466"/>
      <c r="BX13" s="466"/>
      <c r="BY13" s="466"/>
      <c r="BZ13" s="466"/>
      <c r="CA13" s="466"/>
      <c r="CB13" s="466"/>
      <c r="CC13" s="467"/>
      <c r="CD13" s="474" t="s">
        <v>140</v>
      </c>
      <c r="CE13" s="475"/>
      <c r="CF13" s="475"/>
      <c r="CG13" s="475"/>
      <c r="CH13" s="475"/>
      <c r="CI13" s="475"/>
      <c r="CJ13" s="475"/>
      <c r="CK13" s="475"/>
      <c r="CL13" s="475"/>
      <c r="CM13" s="475"/>
      <c r="CN13" s="475"/>
      <c r="CO13" s="475"/>
      <c r="CP13" s="475"/>
      <c r="CQ13" s="475"/>
      <c r="CR13" s="475"/>
      <c r="CS13" s="476"/>
      <c r="CT13" s="435">
        <v>4.4000000000000004</v>
      </c>
      <c r="CU13" s="436"/>
      <c r="CV13" s="436"/>
      <c r="CW13" s="436"/>
      <c r="CX13" s="436"/>
      <c r="CY13" s="436"/>
      <c r="CZ13" s="436"/>
      <c r="DA13" s="437"/>
      <c r="DB13" s="435">
        <v>4.2</v>
      </c>
      <c r="DC13" s="436"/>
      <c r="DD13" s="436"/>
      <c r="DE13" s="436"/>
      <c r="DF13" s="436"/>
      <c r="DG13" s="436"/>
      <c r="DH13" s="436"/>
      <c r="DI13" s="437"/>
      <c r="DJ13" s="185"/>
      <c r="DK13" s="185"/>
      <c r="DL13" s="185"/>
      <c r="DM13" s="185"/>
      <c r="DN13" s="185"/>
      <c r="DO13" s="185"/>
    </row>
    <row r="14" spans="1:119" ht="18.75" customHeight="1" thickBot="1">
      <c r="A14" s="186"/>
      <c r="B14" s="584"/>
      <c r="C14" s="585"/>
      <c r="D14" s="585"/>
      <c r="E14" s="585"/>
      <c r="F14" s="585"/>
      <c r="G14" s="585"/>
      <c r="H14" s="585"/>
      <c r="I14" s="585"/>
      <c r="J14" s="585"/>
      <c r="K14" s="586"/>
      <c r="L14" s="558" t="s">
        <v>141</v>
      </c>
      <c r="M14" s="599"/>
      <c r="N14" s="599"/>
      <c r="O14" s="599"/>
      <c r="P14" s="599"/>
      <c r="Q14" s="600"/>
      <c r="R14" s="568">
        <v>5141</v>
      </c>
      <c r="S14" s="569"/>
      <c r="T14" s="569"/>
      <c r="U14" s="569"/>
      <c r="V14" s="570"/>
      <c r="W14" s="571"/>
      <c r="X14" s="481"/>
      <c r="Y14" s="481"/>
      <c r="Z14" s="481"/>
      <c r="AA14" s="481"/>
      <c r="AB14" s="482"/>
      <c r="AC14" s="561">
        <v>36.200000000000003</v>
      </c>
      <c r="AD14" s="562"/>
      <c r="AE14" s="562"/>
      <c r="AF14" s="562"/>
      <c r="AG14" s="563"/>
      <c r="AH14" s="561">
        <v>36.6</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142</v>
      </c>
      <c r="CE14" s="472"/>
      <c r="CF14" s="472"/>
      <c r="CG14" s="472"/>
      <c r="CH14" s="472"/>
      <c r="CI14" s="472"/>
      <c r="CJ14" s="472"/>
      <c r="CK14" s="472"/>
      <c r="CL14" s="472"/>
      <c r="CM14" s="472"/>
      <c r="CN14" s="472"/>
      <c r="CO14" s="472"/>
      <c r="CP14" s="472"/>
      <c r="CQ14" s="472"/>
      <c r="CR14" s="472"/>
      <c r="CS14" s="473"/>
      <c r="CT14" s="572">
        <v>38.1</v>
      </c>
      <c r="CU14" s="573"/>
      <c r="CV14" s="573"/>
      <c r="CW14" s="573"/>
      <c r="CX14" s="573"/>
      <c r="CY14" s="573"/>
      <c r="CZ14" s="573"/>
      <c r="DA14" s="574"/>
      <c r="DB14" s="572">
        <v>14.4</v>
      </c>
      <c r="DC14" s="573"/>
      <c r="DD14" s="573"/>
      <c r="DE14" s="573"/>
      <c r="DF14" s="573"/>
      <c r="DG14" s="573"/>
      <c r="DH14" s="573"/>
      <c r="DI14" s="574"/>
      <c r="DJ14" s="185"/>
      <c r="DK14" s="185"/>
      <c r="DL14" s="185"/>
      <c r="DM14" s="185"/>
      <c r="DN14" s="185"/>
      <c r="DO14" s="185"/>
    </row>
    <row r="15" spans="1:119" ht="18.75" customHeight="1">
      <c r="A15" s="186"/>
      <c r="B15" s="584"/>
      <c r="C15" s="585"/>
      <c r="D15" s="585"/>
      <c r="E15" s="585"/>
      <c r="F15" s="585"/>
      <c r="G15" s="585"/>
      <c r="H15" s="585"/>
      <c r="I15" s="585"/>
      <c r="J15" s="585"/>
      <c r="K15" s="586"/>
      <c r="L15" s="196"/>
      <c r="M15" s="565" t="s">
        <v>136</v>
      </c>
      <c r="N15" s="566"/>
      <c r="O15" s="566"/>
      <c r="P15" s="566"/>
      <c r="Q15" s="567"/>
      <c r="R15" s="568">
        <v>5072</v>
      </c>
      <c r="S15" s="569"/>
      <c r="T15" s="569"/>
      <c r="U15" s="569"/>
      <c r="V15" s="570"/>
      <c r="W15" s="556" t="s">
        <v>143</v>
      </c>
      <c r="X15" s="478"/>
      <c r="Y15" s="478"/>
      <c r="Z15" s="478"/>
      <c r="AA15" s="478"/>
      <c r="AB15" s="479"/>
      <c r="AC15" s="441">
        <v>422</v>
      </c>
      <c r="AD15" s="442"/>
      <c r="AE15" s="442"/>
      <c r="AF15" s="442"/>
      <c r="AG15" s="443"/>
      <c r="AH15" s="441">
        <v>489</v>
      </c>
      <c r="AI15" s="442"/>
      <c r="AJ15" s="442"/>
      <c r="AK15" s="442"/>
      <c r="AL15" s="444"/>
      <c r="AM15" s="534"/>
      <c r="AN15" s="439"/>
      <c r="AO15" s="439"/>
      <c r="AP15" s="439"/>
      <c r="AQ15" s="439"/>
      <c r="AR15" s="439"/>
      <c r="AS15" s="439"/>
      <c r="AT15" s="440"/>
      <c r="AU15" s="522"/>
      <c r="AV15" s="523"/>
      <c r="AW15" s="523"/>
      <c r="AX15" s="523"/>
      <c r="AY15" s="457" t="s">
        <v>144</v>
      </c>
      <c r="AZ15" s="458"/>
      <c r="BA15" s="458"/>
      <c r="BB15" s="458"/>
      <c r="BC15" s="458"/>
      <c r="BD15" s="458"/>
      <c r="BE15" s="458"/>
      <c r="BF15" s="458"/>
      <c r="BG15" s="458"/>
      <c r="BH15" s="458"/>
      <c r="BI15" s="458"/>
      <c r="BJ15" s="458"/>
      <c r="BK15" s="458"/>
      <c r="BL15" s="458"/>
      <c r="BM15" s="459"/>
      <c r="BN15" s="460">
        <v>581894</v>
      </c>
      <c r="BO15" s="461"/>
      <c r="BP15" s="461"/>
      <c r="BQ15" s="461"/>
      <c r="BR15" s="461"/>
      <c r="BS15" s="461"/>
      <c r="BT15" s="461"/>
      <c r="BU15" s="462"/>
      <c r="BV15" s="460">
        <v>564613</v>
      </c>
      <c r="BW15" s="461"/>
      <c r="BX15" s="461"/>
      <c r="BY15" s="461"/>
      <c r="BZ15" s="461"/>
      <c r="CA15" s="461"/>
      <c r="CB15" s="461"/>
      <c r="CC15" s="462"/>
      <c r="CD15" s="575" t="s">
        <v>145</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4"/>
      <c r="C16" s="585"/>
      <c r="D16" s="585"/>
      <c r="E16" s="585"/>
      <c r="F16" s="585"/>
      <c r="G16" s="585"/>
      <c r="H16" s="585"/>
      <c r="I16" s="585"/>
      <c r="J16" s="585"/>
      <c r="K16" s="586"/>
      <c r="L16" s="558" t="s">
        <v>146</v>
      </c>
      <c r="M16" s="559"/>
      <c r="N16" s="559"/>
      <c r="O16" s="559"/>
      <c r="P16" s="559"/>
      <c r="Q16" s="560"/>
      <c r="R16" s="553" t="s">
        <v>147</v>
      </c>
      <c r="S16" s="554"/>
      <c r="T16" s="554"/>
      <c r="U16" s="554"/>
      <c r="V16" s="555"/>
      <c r="W16" s="571"/>
      <c r="X16" s="481"/>
      <c r="Y16" s="481"/>
      <c r="Z16" s="481"/>
      <c r="AA16" s="481"/>
      <c r="AB16" s="482"/>
      <c r="AC16" s="561">
        <v>14.9</v>
      </c>
      <c r="AD16" s="562"/>
      <c r="AE16" s="562"/>
      <c r="AF16" s="562"/>
      <c r="AG16" s="563"/>
      <c r="AH16" s="561">
        <v>16.100000000000001</v>
      </c>
      <c r="AI16" s="562"/>
      <c r="AJ16" s="562"/>
      <c r="AK16" s="562"/>
      <c r="AL16" s="564"/>
      <c r="AM16" s="534"/>
      <c r="AN16" s="439"/>
      <c r="AO16" s="439"/>
      <c r="AP16" s="439"/>
      <c r="AQ16" s="439"/>
      <c r="AR16" s="439"/>
      <c r="AS16" s="439"/>
      <c r="AT16" s="440"/>
      <c r="AU16" s="522"/>
      <c r="AV16" s="523"/>
      <c r="AW16" s="523"/>
      <c r="AX16" s="523"/>
      <c r="AY16" s="445" t="s">
        <v>148</v>
      </c>
      <c r="AZ16" s="446"/>
      <c r="BA16" s="446"/>
      <c r="BB16" s="446"/>
      <c r="BC16" s="446"/>
      <c r="BD16" s="446"/>
      <c r="BE16" s="446"/>
      <c r="BF16" s="446"/>
      <c r="BG16" s="446"/>
      <c r="BH16" s="446"/>
      <c r="BI16" s="446"/>
      <c r="BJ16" s="446"/>
      <c r="BK16" s="446"/>
      <c r="BL16" s="446"/>
      <c r="BM16" s="447"/>
      <c r="BN16" s="465">
        <v>3085938</v>
      </c>
      <c r="BO16" s="466"/>
      <c r="BP16" s="466"/>
      <c r="BQ16" s="466"/>
      <c r="BR16" s="466"/>
      <c r="BS16" s="466"/>
      <c r="BT16" s="466"/>
      <c r="BU16" s="467"/>
      <c r="BV16" s="465">
        <v>3113207</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c r="A17" s="186"/>
      <c r="B17" s="587"/>
      <c r="C17" s="588"/>
      <c r="D17" s="588"/>
      <c r="E17" s="588"/>
      <c r="F17" s="588"/>
      <c r="G17" s="588"/>
      <c r="H17" s="588"/>
      <c r="I17" s="588"/>
      <c r="J17" s="588"/>
      <c r="K17" s="589"/>
      <c r="L17" s="201"/>
      <c r="M17" s="550" t="s">
        <v>149</v>
      </c>
      <c r="N17" s="551"/>
      <c r="O17" s="551"/>
      <c r="P17" s="551"/>
      <c r="Q17" s="552"/>
      <c r="R17" s="553" t="s">
        <v>150</v>
      </c>
      <c r="S17" s="554"/>
      <c r="T17" s="554"/>
      <c r="U17" s="554"/>
      <c r="V17" s="555"/>
      <c r="W17" s="556" t="s">
        <v>151</v>
      </c>
      <c r="X17" s="478"/>
      <c r="Y17" s="478"/>
      <c r="Z17" s="478"/>
      <c r="AA17" s="478"/>
      <c r="AB17" s="479"/>
      <c r="AC17" s="441">
        <v>1380</v>
      </c>
      <c r="AD17" s="442"/>
      <c r="AE17" s="442"/>
      <c r="AF17" s="442"/>
      <c r="AG17" s="443"/>
      <c r="AH17" s="441">
        <v>1440</v>
      </c>
      <c r="AI17" s="442"/>
      <c r="AJ17" s="442"/>
      <c r="AK17" s="442"/>
      <c r="AL17" s="444"/>
      <c r="AM17" s="534"/>
      <c r="AN17" s="439"/>
      <c r="AO17" s="439"/>
      <c r="AP17" s="439"/>
      <c r="AQ17" s="439"/>
      <c r="AR17" s="439"/>
      <c r="AS17" s="439"/>
      <c r="AT17" s="440"/>
      <c r="AU17" s="522"/>
      <c r="AV17" s="523"/>
      <c r="AW17" s="523"/>
      <c r="AX17" s="523"/>
      <c r="AY17" s="445" t="s">
        <v>152</v>
      </c>
      <c r="AZ17" s="446"/>
      <c r="BA17" s="446"/>
      <c r="BB17" s="446"/>
      <c r="BC17" s="446"/>
      <c r="BD17" s="446"/>
      <c r="BE17" s="446"/>
      <c r="BF17" s="446"/>
      <c r="BG17" s="446"/>
      <c r="BH17" s="446"/>
      <c r="BI17" s="446"/>
      <c r="BJ17" s="446"/>
      <c r="BK17" s="446"/>
      <c r="BL17" s="446"/>
      <c r="BM17" s="447"/>
      <c r="BN17" s="465">
        <v>721262</v>
      </c>
      <c r="BO17" s="466"/>
      <c r="BP17" s="466"/>
      <c r="BQ17" s="466"/>
      <c r="BR17" s="466"/>
      <c r="BS17" s="466"/>
      <c r="BT17" s="466"/>
      <c r="BU17" s="467"/>
      <c r="BV17" s="465">
        <v>702553</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c r="A18" s="186"/>
      <c r="B18" s="527" t="s">
        <v>153</v>
      </c>
      <c r="C18" s="528"/>
      <c r="D18" s="528"/>
      <c r="E18" s="529"/>
      <c r="F18" s="529"/>
      <c r="G18" s="529"/>
      <c r="H18" s="529"/>
      <c r="I18" s="529"/>
      <c r="J18" s="529"/>
      <c r="K18" s="529"/>
      <c r="L18" s="530">
        <v>743.09</v>
      </c>
      <c r="M18" s="530"/>
      <c r="N18" s="530"/>
      <c r="O18" s="530"/>
      <c r="P18" s="530"/>
      <c r="Q18" s="530"/>
      <c r="R18" s="531"/>
      <c r="S18" s="531"/>
      <c r="T18" s="531"/>
      <c r="U18" s="531"/>
      <c r="V18" s="532"/>
      <c r="W18" s="546"/>
      <c r="X18" s="547"/>
      <c r="Y18" s="547"/>
      <c r="Z18" s="547"/>
      <c r="AA18" s="547"/>
      <c r="AB18" s="557"/>
      <c r="AC18" s="429">
        <v>48.9</v>
      </c>
      <c r="AD18" s="430"/>
      <c r="AE18" s="430"/>
      <c r="AF18" s="430"/>
      <c r="AG18" s="533"/>
      <c r="AH18" s="429">
        <v>47.3</v>
      </c>
      <c r="AI18" s="430"/>
      <c r="AJ18" s="430"/>
      <c r="AK18" s="430"/>
      <c r="AL18" s="431"/>
      <c r="AM18" s="534"/>
      <c r="AN18" s="439"/>
      <c r="AO18" s="439"/>
      <c r="AP18" s="439"/>
      <c r="AQ18" s="439"/>
      <c r="AR18" s="439"/>
      <c r="AS18" s="439"/>
      <c r="AT18" s="440"/>
      <c r="AU18" s="522"/>
      <c r="AV18" s="523"/>
      <c r="AW18" s="523"/>
      <c r="AX18" s="523"/>
      <c r="AY18" s="445" t="s">
        <v>154</v>
      </c>
      <c r="AZ18" s="446"/>
      <c r="BA18" s="446"/>
      <c r="BB18" s="446"/>
      <c r="BC18" s="446"/>
      <c r="BD18" s="446"/>
      <c r="BE18" s="446"/>
      <c r="BF18" s="446"/>
      <c r="BG18" s="446"/>
      <c r="BH18" s="446"/>
      <c r="BI18" s="446"/>
      <c r="BJ18" s="446"/>
      <c r="BK18" s="446"/>
      <c r="BL18" s="446"/>
      <c r="BM18" s="447"/>
      <c r="BN18" s="465">
        <v>2894820</v>
      </c>
      <c r="BO18" s="466"/>
      <c r="BP18" s="466"/>
      <c r="BQ18" s="466"/>
      <c r="BR18" s="466"/>
      <c r="BS18" s="466"/>
      <c r="BT18" s="466"/>
      <c r="BU18" s="467"/>
      <c r="BV18" s="465">
        <v>2791236</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c r="A19" s="186"/>
      <c r="B19" s="527" t="s">
        <v>155</v>
      </c>
      <c r="C19" s="528"/>
      <c r="D19" s="528"/>
      <c r="E19" s="529"/>
      <c r="F19" s="529"/>
      <c r="G19" s="529"/>
      <c r="H19" s="529"/>
      <c r="I19" s="529"/>
      <c r="J19" s="529"/>
      <c r="K19" s="529"/>
      <c r="L19" s="535">
        <v>7</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156</v>
      </c>
      <c r="AZ19" s="446"/>
      <c r="BA19" s="446"/>
      <c r="BB19" s="446"/>
      <c r="BC19" s="446"/>
      <c r="BD19" s="446"/>
      <c r="BE19" s="446"/>
      <c r="BF19" s="446"/>
      <c r="BG19" s="446"/>
      <c r="BH19" s="446"/>
      <c r="BI19" s="446"/>
      <c r="BJ19" s="446"/>
      <c r="BK19" s="446"/>
      <c r="BL19" s="446"/>
      <c r="BM19" s="447"/>
      <c r="BN19" s="465">
        <v>3885523</v>
      </c>
      <c r="BO19" s="466"/>
      <c r="BP19" s="466"/>
      <c r="BQ19" s="466"/>
      <c r="BR19" s="466"/>
      <c r="BS19" s="466"/>
      <c r="BT19" s="466"/>
      <c r="BU19" s="467"/>
      <c r="BV19" s="465">
        <v>3922538</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c r="A20" s="186"/>
      <c r="B20" s="527" t="s">
        <v>157</v>
      </c>
      <c r="C20" s="528"/>
      <c r="D20" s="528"/>
      <c r="E20" s="529"/>
      <c r="F20" s="529"/>
      <c r="G20" s="529"/>
      <c r="H20" s="529"/>
      <c r="I20" s="529"/>
      <c r="J20" s="529"/>
      <c r="K20" s="529"/>
      <c r="L20" s="535">
        <v>2373</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c r="A21" s="186"/>
      <c r="B21" s="524" t="s">
        <v>158</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c r="A22" s="186"/>
      <c r="B22" s="494" t="s">
        <v>159</v>
      </c>
      <c r="C22" s="495"/>
      <c r="D22" s="496"/>
      <c r="E22" s="503" t="s">
        <v>1</v>
      </c>
      <c r="F22" s="478"/>
      <c r="G22" s="478"/>
      <c r="H22" s="478"/>
      <c r="I22" s="478"/>
      <c r="J22" s="478"/>
      <c r="K22" s="479"/>
      <c r="L22" s="503" t="s">
        <v>160</v>
      </c>
      <c r="M22" s="478"/>
      <c r="N22" s="478"/>
      <c r="O22" s="478"/>
      <c r="P22" s="479"/>
      <c r="Q22" s="488" t="s">
        <v>161</v>
      </c>
      <c r="R22" s="489"/>
      <c r="S22" s="489"/>
      <c r="T22" s="489"/>
      <c r="U22" s="489"/>
      <c r="V22" s="504"/>
      <c r="W22" s="506" t="s">
        <v>162</v>
      </c>
      <c r="X22" s="495"/>
      <c r="Y22" s="496"/>
      <c r="Z22" s="503" t="s">
        <v>1</v>
      </c>
      <c r="AA22" s="478"/>
      <c r="AB22" s="478"/>
      <c r="AC22" s="478"/>
      <c r="AD22" s="478"/>
      <c r="AE22" s="478"/>
      <c r="AF22" s="478"/>
      <c r="AG22" s="479"/>
      <c r="AH22" s="477" t="s">
        <v>163</v>
      </c>
      <c r="AI22" s="478"/>
      <c r="AJ22" s="478"/>
      <c r="AK22" s="478"/>
      <c r="AL22" s="479"/>
      <c r="AM22" s="477" t="s">
        <v>164</v>
      </c>
      <c r="AN22" s="483"/>
      <c r="AO22" s="483"/>
      <c r="AP22" s="483"/>
      <c r="AQ22" s="483"/>
      <c r="AR22" s="484"/>
      <c r="AS22" s="488" t="s">
        <v>161</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165</v>
      </c>
      <c r="AZ23" s="458"/>
      <c r="BA23" s="458"/>
      <c r="BB23" s="458"/>
      <c r="BC23" s="458"/>
      <c r="BD23" s="458"/>
      <c r="BE23" s="458"/>
      <c r="BF23" s="458"/>
      <c r="BG23" s="458"/>
      <c r="BH23" s="458"/>
      <c r="BI23" s="458"/>
      <c r="BJ23" s="458"/>
      <c r="BK23" s="458"/>
      <c r="BL23" s="458"/>
      <c r="BM23" s="459"/>
      <c r="BN23" s="465">
        <v>7703636</v>
      </c>
      <c r="BO23" s="466"/>
      <c r="BP23" s="466"/>
      <c r="BQ23" s="466"/>
      <c r="BR23" s="466"/>
      <c r="BS23" s="466"/>
      <c r="BT23" s="466"/>
      <c r="BU23" s="467"/>
      <c r="BV23" s="465">
        <v>7343328</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c r="A24" s="186"/>
      <c r="B24" s="497"/>
      <c r="C24" s="498"/>
      <c r="D24" s="499"/>
      <c r="E24" s="438" t="s">
        <v>166</v>
      </c>
      <c r="F24" s="439"/>
      <c r="G24" s="439"/>
      <c r="H24" s="439"/>
      <c r="I24" s="439"/>
      <c r="J24" s="439"/>
      <c r="K24" s="440"/>
      <c r="L24" s="441">
        <v>1</v>
      </c>
      <c r="M24" s="442"/>
      <c r="N24" s="442"/>
      <c r="O24" s="442"/>
      <c r="P24" s="443"/>
      <c r="Q24" s="441">
        <v>7100</v>
      </c>
      <c r="R24" s="442"/>
      <c r="S24" s="442"/>
      <c r="T24" s="442"/>
      <c r="U24" s="442"/>
      <c r="V24" s="443"/>
      <c r="W24" s="507"/>
      <c r="X24" s="498"/>
      <c r="Y24" s="499"/>
      <c r="Z24" s="438" t="s">
        <v>167</v>
      </c>
      <c r="AA24" s="439"/>
      <c r="AB24" s="439"/>
      <c r="AC24" s="439"/>
      <c r="AD24" s="439"/>
      <c r="AE24" s="439"/>
      <c r="AF24" s="439"/>
      <c r="AG24" s="440"/>
      <c r="AH24" s="441">
        <v>111</v>
      </c>
      <c r="AI24" s="442"/>
      <c r="AJ24" s="442"/>
      <c r="AK24" s="442"/>
      <c r="AL24" s="443"/>
      <c r="AM24" s="441">
        <v>332223</v>
      </c>
      <c r="AN24" s="442"/>
      <c r="AO24" s="442"/>
      <c r="AP24" s="442"/>
      <c r="AQ24" s="442"/>
      <c r="AR24" s="443"/>
      <c r="AS24" s="441">
        <v>2993</v>
      </c>
      <c r="AT24" s="442"/>
      <c r="AU24" s="442"/>
      <c r="AV24" s="442"/>
      <c r="AW24" s="442"/>
      <c r="AX24" s="444"/>
      <c r="AY24" s="432" t="s">
        <v>168</v>
      </c>
      <c r="AZ24" s="433"/>
      <c r="BA24" s="433"/>
      <c r="BB24" s="433"/>
      <c r="BC24" s="433"/>
      <c r="BD24" s="433"/>
      <c r="BE24" s="433"/>
      <c r="BF24" s="433"/>
      <c r="BG24" s="433"/>
      <c r="BH24" s="433"/>
      <c r="BI24" s="433"/>
      <c r="BJ24" s="433"/>
      <c r="BK24" s="433"/>
      <c r="BL24" s="433"/>
      <c r="BM24" s="434"/>
      <c r="BN24" s="465">
        <v>7339940</v>
      </c>
      <c r="BO24" s="466"/>
      <c r="BP24" s="466"/>
      <c r="BQ24" s="466"/>
      <c r="BR24" s="466"/>
      <c r="BS24" s="466"/>
      <c r="BT24" s="466"/>
      <c r="BU24" s="467"/>
      <c r="BV24" s="465">
        <v>6938359</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c r="A25" s="186"/>
      <c r="B25" s="497"/>
      <c r="C25" s="498"/>
      <c r="D25" s="499"/>
      <c r="E25" s="438" t="s">
        <v>169</v>
      </c>
      <c r="F25" s="439"/>
      <c r="G25" s="439"/>
      <c r="H25" s="439"/>
      <c r="I25" s="439"/>
      <c r="J25" s="439"/>
      <c r="K25" s="440"/>
      <c r="L25" s="441">
        <v>1</v>
      </c>
      <c r="M25" s="442"/>
      <c r="N25" s="442"/>
      <c r="O25" s="442"/>
      <c r="P25" s="443"/>
      <c r="Q25" s="441">
        <v>5930</v>
      </c>
      <c r="R25" s="442"/>
      <c r="S25" s="442"/>
      <c r="T25" s="442"/>
      <c r="U25" s="442"/>
      <c r="V25" s="443"/>
      <c r="W25" s="507"/>
      <c r="X25" s="498"/>
      <c r="Y25" s="499"/>
      <c r="Z25" s="438" t="s">
        <v>170</v>
      </c>
      <c r="AA25" s="439"/>
      <c r="AB25" s="439"/>
      <c r="AC25" s="439"/>
      <c r="AD25" s="439"/>
      <c r="AE25" s="439"/>
      <c r="AF25" s="439"/>
      <c r="AG25" s="440"/>
      <c r="AH25" s="441" t="s">
        <v>128</v>
      </c>
      <c r="AI25" s="442"/>
      <c r="AJ25" s="442"/>
      <c r="AK25" s="442"/>
      <c r="AL25" s="443"/>
      <c r="AM25" s="441" t="s">
        <v>171</v>
      </c>
      <c r="AN25" s="442"/>
      <c r="AO25" s="442"/>
      <c r="AP25" s="442"/>
      <c r="AQ25" s="442"/>
      <c r="AR25" s="443"/>
      <c r="AS25" s="441" t="s">
        <v>171</v>
      </c>
      <c r="AT25" s="442"/>
      <c r="AU25" s="442"/>
      <c r="AV25" s="442"/>
      <c r="AW25" s="442"/>
      <c r="AX25" s="444"/>
      <c r="AY25" s="457" t="s">
        <v>172</v>
      </c>
      <c r="AZ25" s="458"/>
      <c r="BA25" s="458"/>
      <c r="BB25" s="458"/>
      <c r="BC25" s="458"/>
      <c r="BD25" s="458"/>
      <c r="BE25" s="458"/>
      <c r="BF25" s="458"/>
      <c r="BG25" s="458"/>
      <c r="BH25" s="458"/>
      <c r="BI25" s="458"/>
      <c r="BJ25" s="458"/>
      <c r="BK25" s="458"/>
      <c r="BL25" s="458"/>
      <c r="BM25" s="459"/>
      <c r="BN25" s="460">
        <v>22396</v>
      </c>
      <c r="BO25" s="461"/>
      <c r="BP25" s="461"/>
      <c r="BQ25" s="461"/>
      <c r="BR25" s="461"/>
      <c r="BS25" s="461"/>
      <c r="BT25" s="461"/>
      <c r="BU25" s="462"/>
      <c r="BV25" s="460">
        <v>42454</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c r="A26" s="186"/>
      <c r="B26" s="497"/>
      <c r="C26" s="498"/>
      <c r="D26" s="499"/>
      <c r="E26" s="438" t="s">
        <v>173</v>
      </c>
      <c r="F26" s="439"/>
      <c r="G26" s="439"/>
      <c r="H26" s="439"/>
      <c r="I26" s="439"/>
      <c r="J26" s="439"/>
      <c r="K26" s="440"/>
      <c r="L26" s="441">
        <v>1</v>
      </c>
      <c r="M26" s="442"/>
      <c r="N26" s="442"/>
      <c r="O26" s="442"/>
      <c r="P26" s="443"/>
      <c r="Q26" s="441">
        <v>5720</v>
      </c>
      <c r="R26" s="442"/>
      <c r="S26" s="442"/>
      <c r="T26" s="442"/>
      <c r="U26" s="442"/>
      <c r="V26" s="443"/>
      <c r="W26" s="507"/>
      <c r="X26" s="498"/>
      <c r="Y26" s="499"/>
      <c r="Z26" s="438" t="s">
        <v>174</v>
      </c>
      <c r="AA26" s="520"/>
      <c r="AB26" s="520"/>
      <c r="AC26" s="520"/>
      <c r="AD26" s="520"/>
      <c r="AE26" s="520"/>
      <c r="AF26" s="520"/>
      <c r="AG26" s="521"/>
      <c r="AH26" s="441" t="s">
        <v>171</v>
      </c>
      <c r="AI26" s="442"/>
      <c r="AJ26" s="442"/>
      <c r="AK26" s="442"/>
      <c r="AL26" s="443"/>
      <c r="AM26" s="441" t="s">
        <v>128</v>
      </c>
      <c r="AN26" s="442"/>
      <c r="AO26" s="442"/>
      <c r="AP26" s="442"/>
      <c r="AQ26" s="442"/>
      <c r="AR26" s="443"/>
      <c r="AS26" s="441" t="s">
        <v>128</v>
      </c>
      <c r="AT26" s="442"/>
      <c r="AU26" s="442"/>
      <c r="AV26" s="442"/>
      <c r="AW26" s="442"/>
      <c r="AX26" s="444"/>
      <c r="AY26" s="474" t="s">
        <v>175</v>
      </c>
      <c r="AZ26" s="475"/>
      <c r="BA26" s="475"/>
      <c r="BB26" s="475"/>
      <c r="BC26" s="475"/>
      <c r="BD26" s="475"/>
      <c r="BE26" s="475"/>
      <c r="BF26" s="475"/>
      <c r="BG26" s="475"/>
      <c r="BH26" s="475"/>
      <c r="BI26" s="475"/>
      <c r="BJ26" s="475"/>
      <c r="BK26" s="475"/>
      <c r="BL26" s="475"/>
      <c r="BM26" s="476"/>
      <c r="BN26" s="465" t="s">
        <v>128</v>
      </c>
      <c r="BO26" s="466"/>
      <c r="BP26" s="466"/>
      <c r="BQ26" s="466"/>
      <c r="BR26" s="466"/>
      <c r="BS26" s="466"/>
      <c r="BT26" s="466"/>
      <c r="BU26" s="467"/>
      <c r="BV26" s="465" t="s">
        <v>128</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c r="A27" s="186"/>
      <c r="B27" s="497"/>
      <c r="C27" s="498"/>
      <c r="D27" s="499"/>
      <c r="E27" s="438" t="s">
        <v>176</v>
      </c>
      <c r="F27" s="439"/>
      <c r="G27" s="439"/>
      <c r="H27" s="439"/>
      <c r="I27" s="439"/>
      <c r="J27" s="439"/>
      <c r="K27" s="440"/>
      <c r="L27" s="441">
        <v>1</v>
      </c>
      <c r="M27" s="442"/>
      <c r="N27" s="442"/>
      <c r="O27" s="442"/>
      <c r="P27" s="443"/>
      <c r="Q27" s="441">
        <v>2550</v>
      </c>
      <c r="R27" s="442"/>
      <c r="S27" s="442"/>
      <c r="T27" s="442"/>
      <c r="U27" s="442"/>
      <c r="V27" s="443"/>
      <c r="W27" s="507"/>
      <c r="X27" s="498"/>
      <c r="Y27" s="499"/>
      <c r="Z27" s="438" t="s">
        <v>177</v>
      </c>
      <c r="AA27" s="439"/>
      <c r="AB27" s="439"/>
      <c r="AC27" s="439"/>
      <c r="AD27" s="439"/>
      <c r="AE27" s="439"/>
      <c r="AF27" s="439"/>
      <c r="AG27" s="440"/>
      <c r="AH27" s="441" t="s">
        <v>171</v>
      </c>
      <c r="AI27" s="442"/>
      <c r="AJ27" s="442"/>
      <c r="AK27" s="442"/>
      <c r="AL27" s="443"/>
      <c r="AM27" s="441" t="s">
        <v>128</v>
      </c>
      <c r="AN27" s="442"/>
      <c r="AO27" s="442"/>
      <c r="AP27" s="442"/>
      <c r="AQ27" s="442"/>
      <c r="AR27" s="443"/>
      <c r="AS27" s="441" t="s">
        <v>128</v>
      </c>
      <c r="AT27" s="442"/>
      <c r="AU27" s="442"/>
      <c r="AV27" s="442"/>
      <c r="AW27" s="442"/>
      <c r="AX27" s="444"/>
      <c r="AY27" s="471" t="s">
        <v>178</v>
      </c>
      <c r="AZ27" s="472"/>
      <c r="BA27" s="472"/>
      <c r="BB27" s="472"/>
      <c r="BC27" s="472"/>
      <c r="BD27" s="472"/>
      <c r="BE27" s="472"/>
      <c r="BF27" s="472"/>
      <c r="BG27" s="472"/>
      <c r="BH27" s="472"/>
      <c r="BI27" s="472"/>
      <c r="BJ27" s="472"/>
      <c r="BK27" s="472"/>
      <c r="BL27" s="472"/>
      <c r="BM27" s="473"/>
      <c r="BN27" s="468" t="s">
        <v>128</v>
      </c>
      <c r="BO27" s="469"/>
      <c r="BP27" s="469"/>
      <c r="BQ27" s="469"/>
      <c r="BR27" s="469"/>
      <c r="BS27" s="469"/>
      <c r="BT27" s="469"/>
      <c r="BU27" s="470"/>
      <c r="BV27" s="468" t="s">
        <v>128</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c r="A28" s="186"/>
      <c r="B28" s="497"/>
      <c r="C28" s="498"/>
      <c r="D28" s="499"/>
      <c r="E28" s="438" t="s">
        <v>179</v>
      </c>
      <c r="F28" s="439"/>
      <c r="G28" s="439"/>
      <c r="H28" s="439"/>
      <c r="I28" s="439"/>
      <c r="J28" s="439"/>
      <c r="K28" s="440"/>
      <c r="L28" s="441">
        <v>1</v>
      </c>
      <c r="M28" s="442"/>
      <c r="N28" s="442"/>
      <c r="O28" s="442"/>
      <c r="P28" s="443"/>
      <c r="Q28" s="441">
        <v>2150</v>
      </c>
      <c r="R28" s="442"/>
      <c r="S28" s="442"/>
      <c r="T28" s="442"/>
      <c r="U28" s="442"/>
      <c r="V28" s="443"/>
      <c r="W28" s="507"/>
      <c r="X28" s="498"/>
      <c r="Y28" s="499"/>
      <c r="Z28" s="438" t="s">
        <v>180</v>
      </c>
      <c r="AA28" s="439"/>
      <c r="AB28" s="439"/>
      <c r="AC28" s="439"/>
      <c r="AD28" s="439"/>
      <c r="AE28" s="439"/>
      <c r="AF28" s="439"/>
      <c r="AG28" s="440"/>
      <c r="AH28" s="441">
        <v>17</v>
      </c>
      <c r="AI28" s="442"/>
      <c r="AJ28" s="442"/>
      <c r="AK28" s="442"/>
      <c r="AL28" s="443"/>
      <c r="AM28" s="441">
        <v>38199</v>
      </c>
      <c r="AN28" s="442"/>
      <c r="AO28" s="442"/>
      <c r="AP28" s="442"/>
      <c r="AQ28" s="442"/>
      <c r="AR28" s="443"/>
      <c r="AS28" s="441">
        <v>2247</v>
      </c>
      <c r="AT28" s="442"/>
      <c r="AU28" s="442"/>
      <c r="AV28" s="442"/>
      <c r="AW28" s="442"/>
      <c r="AX28" s="444"/>
      <c r="AY28" s="448" t="s">
        <v>181</v>
      </c>
      <c r="AZ28" s="449"/>
      <c r="BA28" s="449"/>
      <c r="BB28" s="450"/>
      <c r="BC28" s="457" t="s">
        <v>48</v>
      </c>
      <c r="BD28" s="458"/>
      <c r="BE28" s="458"/>
      <c r="BF28" s="458"/>
      <c r="BG28" s="458"/>
      <c r="BH28" s="458"/>
      <c r="BI28" s="458"/>
      <c r="BJ28" s="458"/>
      <c r="BK28" s="458"/>
      <c r="BL28" s="458"/>
      <c r="BM28" s="459"/>
      <c r="BN28" s="460">
        <v>1043366</v>
      </c>
      <c r="BO28" s="461"/>
      <c r="BP28" s="461"/>
      <c r="BQ28" s="461"/>
      <c r="BR28" s="461"/>
      <c r="BS28" s="461"/>
      <c r="BT28" s="461"/>
      <c r="BU28" s="462"/>
      <c r="BV28" s="460">
        <v>1040239</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c r="A29" s="186"/>
      <c r="B29" s="497"/>
      <c r="C29" s="498"/>
      <c r="D29" s="499"/>
      <c r="E29" s="438" t="s">
        <v>182</v>
      </c>
      <c r="F29" s="439"/>
      <c r="G29" s="439"/>
      <c r="H29" s="439"/>
      <c r="I29" s="439"/>
      <c r="J29" s="439"/>
      <c r="K29" s="440"/>
      <c r="L29" s="441">
        <v>10</v>
      </c>
      <c r="M29" s="442"/>
      <c r="N29" s="442"/>
      <c r="O29" s="442"/>
      <c r="P29" s="443"/>
      <c r="Q29" s="441">
        <v>1920</v>
      </c>
      <c r="R29" s="442"/>
      <c r="S29" s="442"/>
      <c r="T29" s="442"/>
      <c r="U29" s="442"/>
      <c r="V29" s="443"/>
      <c r="W29" s="508"/>
      <c r="X29" s="509"/>
      <c r="Y29" s="510"/>
      <c r="Z29" s="438" t="s">
        <v>183</v>
      </c>
      <c r="AA29" s="439"/>
      <c r="AB29" s="439"/>
      <c r="AC29" s="439"/>
      <c r="AD29" s="439"/>
      <c r="AE29" s="439"/>
      <c r="AF29" s="439"/>
      <c r="AG29" s="440"/>
      <c r="AH29" s="441">
        <v>128</v>
      </c>
      <c r="AI29" s="442"/>
      <c r="AJ29" s="442"/>
      <c r="AK29" s="442"/>
      <c r="AL29" s="443"/>
      <c r="AM29" s="441">
        <v>370422</v>
      </c>
      <c r="AN29" s="442"/>
      <c r="AO29" s="442"/>
      <c r="AP29" s="442"/>
      <c r="AQ29" s="442"/>
      <c r="AR29" s="443"/>
      <c r="AS29" s="441">
        <v>2894</v>
      </c>
      <c r="AT29" s="442"/>
      <c r="AU29" s="442"/>
      <c r="AV29" s="442"/>
      <c r="AW29" s="442"/>
      <c r="AX29" s="444"/>
      <c r="AY29" s="451"/>
      <c r="AZ29" s="452"/>
      <c r="BA29" s="452"/>
      <c r="BB29" s="453"/>
      <c r="BC29" s="445" t="s">
        <v>184</v>
      </c>
      <c r="BD29" s="446"/>
      <c r="BE29" s="446"/>
      <c r="BF29" s="446"/>
      <c r="BG29" s="446"/>
      <c r="BH29" s="446"/>
      <c r="BI29" s="446"/>
      <c r="BJ29" s="446"/>
      <c r="BK29" s="446"/>
      <c r="BL29" s="446"/>
      <c r="BM29" s="447"/>
      <c r="BN29" s="465">
        <v>75813</v>
      </c>
      <c r="BO29" s="466"/>
      <c r="BP29" s="466"/>
      <c r="BQ29" s="466"/>
      <c r="BR29" s="466"/>
      <c r="BS29" s="466"/>
      <c r="BT29" s="466"/>
      <c r="BU29" s="467"/>
      <c r="BV29" s="465">
        <v>75768</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185</v>
      </c>
      <c r="X30" s="518"/>
      <c r="Y30" s="518"/>
      <c r="Z30" s="518"/>
      <c r="AA30" s="518"/>
      <c r="AB30" s="518"/>
      <c r="AC30" s="518"/>
      <c r="AD30" s="518"/>
      <c r="AE30" s="518"/>
      <c r="AF30" s="518"/>
      <c r="AG30" s="519"/>
      <c r="AH30" s="429">
        <v>97.7</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1313486</v>
      </c>
      <c r="BO30" s="469"/>
      <c r="BP30" s="469"/>
      <c r="BQ30" s="469"/>
      <c r="BR30" s="469"/>
      <c r="BS30" s="469"/>
      <c r="BT30" s="469"/>
      <c r="BU30" s="470"/>
      <c r="BV30" s="468">
        <v>1476247</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186</v>
      </c>
      <c r="D32" s="213"/>
      <c r="E32" s="213"/>
      <c r="F32" s="210"/>
      <c r="G32" s="210"/>
      <c r="H32" s="210"/>
      <c r="I32" s="210"/>
      <c r="J32" s="210"/>
      <c r="K32" s="210"/>
      <c r="L32" s="210"/>
      <c r="M32" s="210"/>
      <c r="N32" s="210"/>
      <c r="O32" s="210"/>
      <c r="P32" s="210"/>
      <c r="Q32" s="210"/>
      <c r="R32" s="210"/>
      <c r="S32" s="210"/>
      <c r="T32" s="210"/>
      <c r="U32" s="210" t="s">
        <v>187</v>
      </c>
      <c r="V32" s="210"/>
      <c r="W32" s="210"/>
      <c r="X32" s="210"/>
      <c r="Y32" s="210"/>
      <c r="Z32" s="210"/>
      <c r="AA32" s="210"/>
      <c r="AB32" s="210"/>
      <c r="AC32" s="210"/>
      <c r="AD32" s="210"/>
      <c r="AE32" s="210"/>
      <c r="AF32" s="210"/>
      <c r="AG32" s="210"/>
      <c r="AH32" s="210"/>
      <c r="AI32" s="210"/>
      <c r="AJ32" s="210"/>
      <c r="AK32" s="210"/>
      <c r="AL32" s="210"/>
      <c r="AM32" s="214" t="s">
        <v>188</v>
      </c>
      <c r="AN32" s="210"/>
      <c r="AO32" s="210"/>
      <c r="AP32" s="210"/>
      <c r="AQ32" s="210"/>
      <c r="AR32" s="210"/>
      <c r="AS32" s="214"/>
      <c r="AT32" s="214"/>
      <c r="AU32" s="214"/>
      <c r="AV32" s="214"/>
      <c r="AW32" s="214"/>
      <c r="AX32" s="214"/>
      <c r="AY32" s="214"/>
      <c r="AZ32" s="214"/>
      <c r="BA32" s="214"/>
      <c r="BB32" s="210"/>
      <c r="BC32" s="214"/>
      <c r="BD32" s="210"/>
      <c r="BE32" s="214" t="s">
        <v>189</v>
      </c>
      <c r="BF32" s="210"/>
      <c r="BG32" s="210"/>
      <c r="BH32" s="210"/>
      <c r="BI32" s="210"/>
      <c r="BJ32" s="214"/>
      <c r="BK32" s="214"/>
      <c r="BL32" s="214"/>
      <c r="BM32" s="214"/>
      <c r="BN32" s="214"/>
      <c r="BO32" s="214"/>
      <c r="BP32" s="214"/>
      <c r="BQ32" s="214"/>
      <c r="BR32" s="210"/>
      <c r="BS32" s="210"/>
      <c r="BT32" s="210"/>
      <c r="BU32" s="210"/>
      <c r="BV32" s="210"/>
      <c r="BW32" s="210" t="s">
        <v>190</v>
      </c>
      <c r="BX32" s="210"/>
      <c r="BY32" s="210"/>
      <c r="BZ32" s="210"/>
      <c r="CA32" s="210"/>
      <c r="CB32" s="214"/>
      <c r="CC32" s="214"/>
      <c r="CD32" s="214"/>
      <c r="CE32" s="214"/>
      <c r="CF32" s="214"/>
      <c r="CG32" s="214"/>
      <c r="CH32" s="214"/>
      <c r="CI32" s="214"/>
      <c r="CJ32" s="214"/>
      <c r="CK32" s="214"/>
      <c r="CL32" s="214"/>
      <c r="CM32" s="214"/>
      <c r="CN32" s="214"/>
      <c r="CO32" s="214" t="s">
        <v>191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28" t="s">
        <v>192</v>
      </c>
      <c r="D33" s="428"/>
      <c r="E33" s="427" t="s">
        <v>193</v>
      </c>
      <c r="F33" s="427"/>
      <c r="G33" s="427"/>
      <c r="H33" s="427"/>
      <c r="I33" s="427"/>
      <c r="J33" s="427"/>
      <c r="K33" s="427"/>
      <c r="L33" s="427"/>
      <c r="M33" s="427"/>
      <c r="N33" s="427"/>
      <c r="O33" s="427"/>
      <c r="P33" s="427"/>
      <c r="Q33" s="427"/>
      <c r="R33" s="427"/>
      <c r="S33" s="427"/>
      <c r="T33" s="215"/>
      <c r="U33" s="428" t="s">
        <v>194</v>
      </c>
      <c r="V33" s="428"/>
      <c r="W33" s="427" t="s">
        <v>195</v>
      </c>
      <c r="X33" s="427"/>
      <c r="Y33" s="427"/>
      <c r="Z33" s="427"/>
      <c r="AA33" s="427"/>
      <c r="AB33" s="427"/>
      <c r="AC33" s="427"/>
      <c r="AD33" s="427"/>
      <c r="AE33" s="427"/>
      <c r="AF33" s="427"/>
      <c r="AG33" s="427"/>
      <c r="AH33" s="427"/>
      <c r="AI33" s="427"/>
      <c r="AJ33" s="427"/>
      <c r="AK33" s="427"/>
      <c r="AL33" s="215"/>
      <c r="AM33" s="428" t="s">
        <v>192</v>
      </c>
      <c r="AN33" s="428"/>
      <c r="AO33" s="427" t="s">
        <v>193</v>
      </c>
      <c r="AP33" s="427"/>
      <c r="AQ33" s="427"/>
      <c r="AR33" s="427"/>
      <c r="AS33" s="427"/>
      <c r="AT33" s="427"/>
      <c r="AU33" s="427"/>
      <c r="AV33" s="427"/>
      <c r="AW33" s="427"/>
      <c r="AX33" s="427"/>
      <c r="AY33" s="427"/>
      <c r="AZ33" s="427"/>
      <c r="BA33" s="427"/>
      <c r="BB33" s="427"/>
      <c r="BC33" s="427"/>
      <c r="BD33" s="216"/>
      <c r="BE33" s="427" t="s">
        <v>196</v>
      </c>
      <c r="BF33" s="427"/>
      <c r="BG33" s="427" t="s">
        <v>197</v>
      </c>
      <c r="BH33" s="427"/>
      <c r="BI33" s="427"/>
      <c r="BJ33" s="427"/>
      <c r="BK33" s="427"/>
      <c r="BL33" s="427"/>
      <c r="BM33" s="427"/>
      <c r="BN33" s="427"/>
      <c r="BO33" s="427"/>
      <c r="BP33" s="427"/>
      <c r="BQ33" s="427"/>
      <c r="BR33" s="427"/>
      <c r="BS33" s="427"/>
      <c r="BT33" s="427"/>
      <c r="BU33" s="427"/>
      <c r="BV33" s="216"/>
      <c r="BW33" s="428" t="s">
        <v>196</v>
      </c>
      <c r="BX33" s="428"/>
      <c r="BY33" s="427" t="s">
        <v>198</v>
      </c>
      <c r="BZ33" s="427"/>
      <c r="CA33" s="427"/>
      <c r="CB33" s="427"/>
      <c r="CC33" s="427"/>
      <c r="CD33" s="427"/>
      <c r="CE33" s="427"/>
      <c r="CF33" s="427"/>
      <c r="CG33" s="427"/>
      <c r="CH33" s="427"/>
      <c r="CI33" s="427"/>
      <c r="CJ33" s="427"/>
      <c r="CK33" s="427"/>
      <c r="CL33" s="427"/>
      <c r="CM33" s="427"/>
      <c r="CN33" s="215"/>
      <c r="CO33" s="428" t="s">
        <v>192</v>
      </c>
      <c r="CP33" s="428"/>
      <c r="CQ33" s="427" t="s">
        <v>199</v>
      </c>
      <c r="CR33" s="427"/>
      <c r="CS33" s="427"/>
      <c r="CT33" s="427"/>
      <c r="CU33" s="427"/>
      <c r="CV33" s="427"/>
      <c r="CW33" s="427"/>
      <c r="CX33" s="427"/>
      <c r="CY33" s="427"/>
      <c r="CZ33" s="427"/>
      <c r="DA33" s="427"/>
      <c r="DB33" s="427"/>
      <c r="DC33" s="427"/>
      <c r="DD33" s="427"/>
      <c r="DE33" s="427"/>
      <c r="DF33" s="215"/>
      <c r="DG33" s="426" t="s">
        <v>200</v>
      </c>
      <c r="DH33" s="426"/>
      <c r="DI33" s="217"/>
      <c r="DJ33" s="185"/>
      <c r="DK33" s="185"/>
      <c r="DL33" s="185"/>
      <c r="DM33" s="185"/>
      <c r="DN33" s="185"/>
      <c r="DO33" s="185"/>
    </row>
    <row r="34" spans="1:119" ht="32.25" customHeight="1">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国民健康保険病院特別会計</v>
      </c>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IF('各会計、関係団体の財政状況及び健全化判断比率'!B32="","",'各会計、関係団体の財政状況及び健全化判断比率'!B32)</f>
        <v>簡易水道特別会計</v>
      </c>
      <c r="BH34" s="423"/>
      <c r="BI34" s="423"/>
      <c r="BJ34" s="423"/>
      <c r="BK34" s="423"/>
      <c r="BL34" s="423"/>
      <c r="BM34" s="423"/>
      <c r="BN34" s="423"/>
      <c r="BO34" s="423"/>
      <c r="BP34" s="423"/>
      <c r="BQ34" s="423"/>
      <c r="BR34" s="423"/>
      <c r="BS34" s="423"/>
      <c r="BT34" s="423"/>
      <c r="BU34" s="423"/>
      <c r="BV34" s="213"/>
      <c r="BW34" s="424">
        <f>IF(BY34="","",MAX(C34:D43,U34:V43,AM34:AN43,BE34:BF43)+1)</f>
        <v>7</v>
      </c>
      <c r="BX34" s="424"/>
      <c r="BY34" s="423" t="str">
        <f>IF('各会計、関係団体の財政状況及び健全化判断比率'!B68="","",'各会計、関係団体の財政状況及び健全化判断比率'!B68)</f>
        <v>平取町外２町衛生施設組合</v>
      </c>
      <c r="BZ34" s="423"/>
      <c r="CA34" s="423"/>
      <c r="CB34" s="423"/>
      <c r="CC34" s="423"/>
      <c r="CD34" s="423"/>
      <c r="CE34" s="423"/>
      <c r="CF34" s="423"/>
      <c r="CG34" s="423"/>
      <c r="CH34" s="423"/>
      <c r="CI34" s="423"/>
      <c r="CJ34" s="423"/>
      <c r="CK34" s="423"/>
      <c r="CL34" s="423"/>
      <c r="CM34" s="423"/>
      <c r="CN34" s="213"/>
      <c r="CO34" s="424">
        <f>IF(CQ34="","",MAX(C34:D43,U34:V43,AM34:AN43,BE34:BF43,BW34:BX43)+1)</f>
        <v>12</v>
      </c>
      <c r="CP34" s="424"/>
      <c r="CQ34" s="423" t="str">
        <f>IF('各会計、関係団体の財政状況及び健全化判断比率'!BS7="","",'各会計、関係団体の財政状況及び健全化判断比率'!BS7)</f>
        <v>(有)平取町畜産公社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8</v>
      </c>
      <c r="BX35" s="424"/>
      <c r="BY35" s="423" t="str">
        <f>IF('各会計、関係団体の財政状況及び健全化判断比率'!B69="","",'各会計、関係団体の財政状況及び健全化判断比率'!B69)</f>
        <v>胆振東部日高西部衛生組合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9</v>
      </c>
      <c r="BX36" s="424"/>
      <c r="BY36" s="423" t="str">
        <f>IF('各会計、関係団体の財政状況及び健全化判断比率'!B70="","",'各会計、関係団体の財政状況及び健全化判断比率'!B70)</f>
        <v>日高西部消防組合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10</v>
      </c>
      <c r="BX37" s="424"/>
      <c r="BY37" s="423" t="str">
        <f>IF('各会計、関係団体の財政状況及び健全化判断比率'!B71="","",'各会計、関係団体の財政状況及び健全化判断比率'!B71)</f>
        <v>日高管内地方税滞納整理機構</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11</v>
      </c>
      <c r="BX38" s="424"/>
      <c r="BY38" s="423" t="str">
        <f>IF('各会計、関係団体の財政状況及び健全化判断比率'!B72="","",'各会計、関係団体の財政状況及び健全化判断比率'!B72)</f>
        <v>日高地区交通災害共済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205</v>
      </c>
    </row>
    <row r="50" spans="5:5">
      <c r="E50" s="187" t="s">
        <v>206</v>
      </c>
    </row>
    <row r="51" spans="5:5">
      <c r="E51" s="187" t="s">
        <v>207</v>
      </c>
    </row>
    <row r="52" spans="5:5">
      <c r="E52" s="187" t="s">
        <v>208</v>
      </c>
    </row>
    <row r="53" spans="5:5"/>
    <row r="54" spans="5:5"/>
    <row r="55" spans="5:5"/>
    <row r="56" spans="5:5"/>
    <row r="57" spans="5:5" hidden="1"/>
    <row r="58" spans="5:5" hidden="1"/>
    <row r="59" spans="5:5" hidden="1"/>
  </sheetData>
  <sheetProtection algorithmName="SHA-512" hashValue="/9wh/0hE68/hIwNRpnmi+mi7pqYMUyyhT3KBqUYGkHpBitamYQ1Q8kzpscF/w6DTvZOQzbqBRp8JwuphBQRPJg==" saltValue="jItylmFiUVhDoj9/NzupR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209</v>
      </c>
      <c r="DI1" s="794"/>
      <c r="DJ1" s="794"/>
      <c r="DK1" s="794"/>
      <c r="DL1" s="794"/>
      <c r="DM1" s="794"/>
      <c r="DN1" s="795"/>
      <c r="DO1" s="225"/>
      <c r="DP1" s="793" t="s">
        <v>210</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5" t="s">
        <v>212</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213</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214</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c r="B4" s="735" t="s">
        <v>1</v>
      </c>
      <c r="C4" s="736"/>
      <c r="D4" s="736"/>
      <c r="E4" s="736"/>
      <c r="F4" s="736"/>
      <c r="G4" s="736"/>
      <c r="H4" s="736"/>
      <c r="I4" s="736"/>
      <c r="J4" s="736"/>
      <c r="K4" s="736"/>
      <c r="L4" s="736"/>
      <c r="M4" s="736"/>
      <c r="N4" s="736"/>
      <c r="O4" s="736"/>
      <c r="P4" s="736"/>
      <c r="Q4" s="737"/>
      <c r="R4" s="735" t="s">
        <v>215</v>
      </c>
      <c r="S4" s="736"/>
      <c r="T4" s="736"/>
      <c r="U4" s="736"/>
      <c r="V4" s="736"/>
      <c r="W4" s="736"/>
      <c r="X4" s="736"/>
      <c r="Y4" s="737"/>
      <c r="Z4" s="735" t="s">
        <v>216</v>
      </c>
      <c r="AA4" s="736"/>
      <c r="AB4" s="736"/>
      <c r="AC4" s="737"/>
      <c r="AD4" s="735" t="s">
        <v>217</v>
      </c>
      <c r="AE4" s="736"/>
      <c r="AF4" s="736"/>
      <c r="AG4" s="736"/>
      <c r="AH4" s="736"/>
      <c r="AI4" s="736"/>
      <c r="AJ4" s="736"/>
      <c r="AK4" s="737"/>
      <c r="AL4" s="735" t="s">
        <v>216</v>
      </c>
      <c r="AM4" s="736"/>
      <c r="AN4" s="736"/>
      <c r="AO4" s="737"/>
      <c r="AP4" s="796" t="s">
        <v>218</v>
      </c>
      <c r="AQ4" s="796"/>
      <c r="AR4" s="796"/>
      <c r="AS4" s="796"/>
      <c r="AT4" s="796"/>
      <c r="AU4" s="796"/>
      <c r="AV4" s="796"/>
      <c r="AW4" s="796"/>
      <c r="AX4" s="796"/>
      <c r="AY4" s="796"/>
      <c r="AZ4" s="796"/>
      <c r="BA4" s="796"/>
      <c r="BB4" s="796"/>
      <c r="BC4" s="796"/>
      <c r="BD4" s="796"/>
      <c r="BE4" s="796"/>
      <c r="BF4" s="796"/>
      <c r="BG4" s="796" t="s">
        <v>219</v>
      </c>
      <c r="BH4" s="796"/>
      <c r="BI4" s="796"/>
      <c r="BJ4" s="796"/>
      <c r="BK4" s="796"/>
      <c r="BL4" s="796"/>
      <c r="BM4" s="796"/>
      <c r="BN4" s="796"/>
      <c r="BO4" s="796" t="s">
        <v>216</v>
      </c>
      <c r="BP4" s="796"/>
      <c r="BQ4" s="796"/>
      <c r="BR4" s="796"/>
      <c r="BS4" s="796" t="s">
        <v>220</v>
      </c>
      <c r="BT4" s="796"/>
      <c r="BU4" s="796"/>
      <c r="BV4" s="796"/>
      <c r="BW4" s="796"/>
      <c r="BX4" s="796"/>
      <c r="BY4" s="796"/>
      <c r="BZ4" s="796"/>
      <c r="CA4" s="796"/>
      <c r="CB4" s="796"/>
      <c r="CD4" s="778" t="s">
        <v>221</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c r="B5" s="760" t="s">
        <v>222</v>
      </c>
      <c r="C5" s="761"/>
      <c r="D5" s="761"/>
      <c r="E5" s="761"/>
      <c r="F5" s="761"/>
      <c r="G5" s="761"/>
      <c r="H5" s="761"/>
      <c r="I5" s="761"/>
      <c r="J5" s="761"/>
      <c r="K5" s="761"/>
      <c r="L5" s="761"/>
      <c r="M5" s="761"/>
      <c r="N5" s="761"/>
      <c r="O5" s="761"/>
      <c r="P5" s="761"/>
      <c r="Q5" s="762"/>
      <c r="R5" s="726">
        <v>535688</v>
      </c>
      <c r="S5" s="727"/>
      <c r="T5" s="727"/>
      <c r="U5" s="727"/>
      <c r="V5" s="727"/>
      <c r="W5" s="727"/>
      <c r="X5" s="727"/>
      <c r="Y5" s="773"/>
      <c r="Z5" s="791">
        <v>8.4</v>
      </c>
      <c r="AA5" s="791"/>
      <c r="AB5" s="791"/>
      <c r="AC5" s="791"/>
      <c r="AD5" s="792">
        <v>535688</v>
      </c>
      <c r="AE5" s="792"/>
      <c r="AF5" s="792"/>
      <c r="AG5" s="792"/>
      <c r="AH5" s="792"/>
      <c r="AI5" s="792"/>
      <c r="AJ5" s="792"/>
      <c r="AK5" s="792"/>
      <c r="AL5" s="774">
        <v>16.2</v>
      </c>
      <c r="AM5" s="743"/>
      <c r="AN5" s="743"/>
      <c r="AO5" s="775"/>
      <c r="AP5" s="760" t="s">
        <v>223</v>
      </c>
      <c r="AQ5" s="761"/>
      <c r="AR5" s="761"/>
      <c r="AS5" s="761"/>
      <c r="AT5" s="761"/>
      <c r="AU5" s="761"/>
      <c r="AV5" s="761"/>
      <c r="AW5" s="761"/>
      <c r="AX5" s="761"/>
      <c r="AY5" s="761"/>
      <c r="AZ5" s="761"/>
      <c r="BA5" s="761"/>
      <c r="BB5" s="761"/>
      <c r="BC5" s="761"/>
      <c r="BD5" s="761"/>
      <c r="BE5" s="761"/>
      <c r="BF5" s="762"/>
      <c r="BG5" s="661">
        <v>534445</v>
      </c>
      <c r="BH5" s="664"/>
      <c r="BI5" s="664"/>
      <c r="BJ5" s="664"/>
      <c r="BK5" s="664"/>
      <c r="BL5" s="664"/>
      <c r="BM5" s="664"/>
      <c r="BN5" s="665"/>
      <c r="BO5" s="723">
        <v>99.8</v>
      </c>
      <c r="BP5" s="723"/>
      <c r="BQ5" s="723"/>
      <c r="BR5" s="723"/>
      <c r="BS5" s="724">
        <v>3916</v>
      </c>
      <c r="BT5" s="724"/>
      <c r="BU5" s="724"/>
      <c r="BV5" s="724"/>
      <c r="BW5" s="724"/>
      <c r="BX5" s="724"/>
      <c r="BY5" s="724"/>
      <c r="BZ5" s="724"/>
      <c r="CA5" s="724"/>
      <c r="CB5" s="765"/>
      <c r="CD5" s="778" t="s">
        <v>218</v>
      </c>
      <c r="CE5" s="779"/>
      <c r="CF5" s="779"/>
      <c r="CG5" s="779"/>
      <c r="CH5" s="779"/>
      <c r="CI5" s="779"/>
      <c r="CJ5" s="779"/>
      <c r="CK5" s="779"/>
      <c r="CL5" s="779"/>
      <c r="CM5" s="779"/>
      <c r="CN5" s="779"/>
      <c r="CO5" s="779"/>
      <c r="CP5" s="779"/>
      <c r="CQ5" s="780"/>
      <c r="CR5" s="778" t="s">
        <v>224</v>
      </c>
      <c r="CS5" s="779"/>
      <c r="CT5" s="779"/>
      <c r="CU5" s="779"/>
      <c r="CV5" s="779"/>
      <c r="CW5" s="779"/>
      <c r="CX5" s="779"/>
      <c r="CY5" s="780"/>
      <c r="CZ5" s="778" t="s">
        <v>216</v>
      </c>
      <c r="DA5" s="779"/>
      <c r="DB5" s="779"/>
      <c r="DC5" s="780"/>
      <c r="DD5" s="778" t="s">
        <v>225</v>
      </c>
      <c r="DE5" s="779"/>
      <c r="DF5" s="779"/>
      <c r="DG5" s="779"/>
      <c r="DH5" s="779"/>
      <c r="DI5" s="779"/>
      <c r="DJ5" s="779"/>
      <c r="DK5" s="779"/>
      <c r="DL5" s="779"/>
      <c r="DM5" s="779"/>
      <c r="DN5" s="779"/>
      <c r="DO5" s="779"/>
      <c r="DP5" s="780"/>
      <c r="DQ5" s="778" t="s">
        <v>226</v>
      </c>
      <c r="DR5" s="779"/>
      <c r="DS5" s="779"/>
      <c r="DT5" s="779"/>
      <c r="DU5" s="779"/>
      <c r="DV5" s="779"/>
      <c r="DW5" s="779"/>
      <c r="DX5" s="779"/>
      <c r="DY5" s="779"/>
      <c r="DZ5" s="779"/>
      <c r="EA5" s="779"/>
      <c r="EB5" s="779"/>
      <c r="EC5" s="780"/>
    </row>
    <row r="6" spans="2:143" ht="11.25" customHeight="1">
      <c r="B6" s="658" t="s">
        <v>227</v>
      </c>
      <c r="C6" s="659"/>
      <c r="D6" s="659"/>
      <c r="E6" s="659"/>
      <c r="F6" s="659"/>
      <c r="G6" s="659"/>
      <c r="H6" s="659"/>
      <c r="I6" s="659"/>
      <c r="J6" s="659"/>
      <c r="K6" s="659"/>
      <c r="L6" s="659"/>
      <c r="M6" s="659"/>
      <c r="N6" s="659"/>
      <c r="O6" s="659"/>
      <c r="P6" s="659"/>
      <c r="Q6" s="660"/>
      <c r="R6" s="661">
        <v>72240</v>
      </c>
      <c r="S6" s="664"/>
      <c r="T6" s="664"/>
      <c r="U6" s="664"/>
      <c r="V6" s="664"/>
      <c r="W6" s="664"/>
      <c r="X6" s="664"/>
      <c r="Y6" s="665"/>
      <c r="Z6" s="723">
        <v>1.1000000000000001</v>
      </c>
      <c r="AA6" s="723"/>
      <c r="AB6" s="723"/>
      <c r="AC6" s="723"/>
      <c r="AD6" s="724">
        <v>72240</v>
      </c>
      <c r="AE6" s="724"/>
      <c r="AF6" s="724"/>
      <c r="AG6" s="724"/>
      <c r="AH6" s="724"/>
      <c r="AI6" s="724"/>
      <c r="AJ6" s="724"/>
      <c r="AK6" s="724"/>
      <c r="AL6" s="666">
        <v>2.2000000000000002</v>
      </c>
      <c r="AM6" s="667"/>
      <c r="AN6" s="667"/>
      <c r="AO6" s="725"/>
      <c r="AP6" s="658" t="s">
        <v>228</v>
      </c>
      <c r="AQ6" s="659"/>
      <c r="AR6" s="659"/>
      <c r="AS6" s="659"/>
      <c r="AT6" s="659"/>
      <c r="AU6" s="659"/>
      <c r="AV6" s="659"/>
      <c r="AW6" s="659"/>
      <c r="AX6" s="659"/>
      <c r="AY6" s="659"/>
      <c r="AZ6" s="659"/>
      <c r="BA6" s="659"/>
      <c r="BB6" s="659"/>
      <c r="BC6" s="659"/>
      <c r="BD6" s="659"/>
      <c r="BE6" s="659"/>
      <c r="BF6" s="660"/>
      <c r="BG6" s="661">
        <v>534445</v>
      </c>
      <c r="BH6" s="664"/>
      <c r="BI6" s="664"/>
      <c r="BJ6" s="664"/>
      <c r="BK6" s="664"/>
      <c r="BL6" s="664"/>
      <c r="BM6" s="664"/>
      <c r="BN6" s="665"/>
      <c r="BO6" s="723">
        <v>99.8</v>
      </c>
      <c r="BP6" s="723"/>
      <c r="BQ6" s="723"/>
      <c r="BR6" s="723"/>
      <c r="BS6" s="724">
        <v>3916</v>
      </c>
      <c r="BT6" s="724"/>
      <c r="BU6" s="724"/>
      <c r="BV6" s="724"/>
      <c r="BW6" s="724"/>
      <c r="BX6" s="724"/>
      <c r="BY6" s="724"/>
      <c r="BZ6" s="724"/>
      <c r="CA6" s="724"/>
      <c r="CB6" s="765"/>
      <c r="CD6" s="732" t="s">
        <v>229</v>
      </c>
      <c r="CE6" s="733"/>
      <c r="CF6" s="733"/>
      <c r="CG6" s="733"/>
      <c r="CH6" s="733"/>
      <c r="CI6" s="733"/>
      <c r="CJ6" s="733"/>
      <c r="CK6" s="733"/>
      <c r="CL6" s="733"/>
      <c r="CM6" s="733"/>
      <c r="CN6" s="733"/>
      <c r="CO6" s="733"/>
      <c r="CP6" s="733"/>
      <c r="CQ6" s="734"/>
      <c r="CR6" s="661">
        <v>67330</v>
      </c>
      <c r="CS6" s="664"/>
      <c r="CT6" s="664"/>
      <c r="CU6" s="664"/>
      <c r="CV6" s="664"/>
      <c r="CW6" s="664"/>
      <c r="CX6" s="664"/>
      <c r="CY6" s="665"/>
      <c r="CZ6" s="774">
        <v>1.1000000000000001</v>
      </c>
      <c r="DA6" s="743"/>
      <c r="DB6" s="743"/>
      <c r="DC6" s="777"/>
      <c r="DD6" s="669" t="s">
        <v>128</v>
      </c>
      <c r="DE6" s="664"/>
      <c r="DF6" s="664"/>
      <c r="DG6" s="664"/>
      <c r="DH6" s="664"/>
      <c r="DI6" s="664"/>
      <c r="DJ6" s="664"/>
      <c r="DK6" s="664"/>
      <c r="DL6" s="664"/>
      <c r="DM6" s="664"/>
      <c r="DN6" s="664"/>
      <c r="DO6" s="664"/>
      <c r="DP6" s="665"/>
      <c r="DQ6" s="669">
        <v>67330</v>
      </c>
      <c r="DR6" s="664"/>
      <c r="DS6" s="664"/>
      <c r="DT6" s="664"/>
      <c r="DU6" s="664"/>
      <c r="DV6" s="664"/>
      <c r="DW6" s="664"/>
      <c r="DX6" s="664"/>
      <c r="DY6" s="664"/>
      <c r="DZ6" s="664"/>
      <c r="EA6" s="664"/>
      <c r="EB6" s="664"/>
      <c r="EC6" s="704"/>
    </row>
    <row r="7" spans="2:143" ht="11.25" customHeight="1">
      <c r="B7" s="658" t="s">
        <v>230</v>
      </c>
      <c r="C7" s="659"/>
      <c r="D7" s="659"/>
      <c r="E7" s="659"/>
      <c r="F7" s="659"/>
      <c r="G7" s="659"/>
      <c r="H7" s="659"/>
      <c r="I7" s="659"/>
      <c r="J7" s="659"/>
      <c r="K7" s="659"/>
      <c r="L7" s="659"/>
      <c r="M7" s="659"/>
      <c r="N7" s="659"/>
      <c r="O7" s="659"/>
      <c r="P7" s="659"/>
      <c r="Q7" s="660"/>
      <c r="R7" s="661">
        <v>914</v>
      </c>
      <c r="S7" s="664"/>
      <c r="T7" s="664"/>
      <c r="U7" s="664"/>
      <c r="V7" s="664"/>
      <c r="W7" s="664"/>
      <c r="X7" s="664"/>
      <c r="Y7" s="665"/>
      <c r="Z7" s="723">
        <v>0</v>
      </c>
      <c r="AA7" s="723"/>
      <c r="AB7" s="723"/>
      <c r="AC7" s="723"/>
      <c r="AD7" s="724">
        <v>914</v>
      </c>
      <c r="AE7" s="724"/>
      <c r="AF7" s="724"/>
      <c r="AG7" s="724"/>
      <c r="AH7" s="724"/>
      <c r="AI7" s="724"/>
      <c r="AJ7" s="724"/>
      <c r="AK7" s="724"/>
      <c r="AL7" s="666">
        <v>0</v>
      </c>
      <c r="AM7" s="667"/>
      <c r="AN7" s="667"/>
      <c r="AO7" s="725"/>
      <c r="AP7" s="658" t="s">
        <v>231</v>
      </c>
      <c r="AQ7" s="659"/>
      <c r="AR7" s="659"/>
      <c r="AS7" s="659"/>
      <c r="AT7" s="659"/>
      <c r="AU7" s="659"/>
      <c r="AV7" s="659"/>
      <c r="AW7" s="659"/>
      <c r="AX7" s="659"/>
      <c r="AY7" s="659"/>
      <c r="AZ7" s="659"/>
      <c r="BA7" s="659"/>
      <c r="BB7" s="659"/>
      <c r="BC7" s="659"/>
      <c r="BD7" s="659"/>
      <c r="BE7" s="659"/>
      <c r="BF7" s="660"/>
      <c r="BG7" s="661">
        <v>286005</v>
      </c>
      <c r="BH7" s="664"/>
      <c r="BI7" s="664"/>
      <c r="BJ7" s="664"/>
      <c r="BK7" s="664"/>
      <c r="BL7" s="664"/>
      <c r="BM7" s="664"/>
      <c r="BN7" s="665"/>
      <c r="BO7" s="723">
        <v>53.4</v>
      </c>
      <c r="BP7" s="723"/>
      <c r="BQ7" s="723"/>
      <c r="BR7" s="723"/>
      <c r="BS7" s="724">
        <v>3916</v>
      </c>
      <c r="BT7" s="724"/>
      <c r="BU7" s="724"/>
      <c r="BV7" s="724"/>
      <c r="BW7" s="724"/>
      <c r="BX7" s="724"/>
      <c r="BY7" s="724"/>
      <c r="BZ7" s="724"/>
      <c r="CA7" s="724"/>
      <c r="CB7" s="765"/>
      <c r="CD7" s="705" t="s">
        <v>232</v>
      </c>
      <c r="CE7" s="702"/>
      <c r="CF7" s="702"/>
      <c r="CG7" s="702"/>
      <c r="CH7" s="702"/>
      <c r="CI7" s="702"/>
      <c r="CJ7" s="702"/>
      <c r="CK7" s="702"/>
      <c r="CL7" s="702"/>
      <c r="CM7" s="702"/>
      <c r="CN7" s="702"/>
      <c r="CO7" s="702"/>
      <c r="CP7" s="702"/>
      <c r="CQ7" s="703"/>
      <c r="CR7" s="661">
        <v>985084</v>
      </c>
      <c r="CS7" s="664"/>
      <c r="CT7" s="664"/>
      <c r="CU7" s="664"/>
      <c r="CV7" s="664"/>
      <c r="CW7" s="664"/>
      <c r="CX7" s="664"/>
      <c r="CY7" s="665"/>
      <c r="CZ7" s="723">
        <v>15.5</v>
      </c>
      <c r="DA7" s="723"/>
      <c r="DB7" s="723"/>
      <c r="DC7" s="723"/>
      <c r="DD7" s="669">
        <v>406032</v>
      </c>
      <c r="DE7" s="664"/>
      <c r="DF7" s="664"/>
      <c r="DG7" s="664"/>
      <c r="DH7" s="664"/>
      <c r="DI7" s="664"/>
      <c r="DJ7" s="664"/>
      <c r="DK7" s="664"/>
      <c r="DL7" s="664"/>
      <c r="DM7" s="664"/>
      <c r="DN7" s="664"/>
      <c r="DO7" s="664"/>
      <c r="DP7" s="665"/>
      <c r="DQ7" s="669">
        <v>567287</v>
      </c>
      <c r="DR7" s="664"/>
      <c r="DS7" s="664"/>
      <c r="DT7" s="664"/>
      <c r="DU7" s="664"/>
      <c r="DV7" s="664"/>
      <c r="DW7" s="664"/>
      <c r="DX7" s="664"/>
      <c r="DY7" s="664"/>
      <c r="DZ7" s="664"/>
      <c r="EA7" s="664"/>
      <c r="EB7" s="664"/>
      <c r="EC7" s="704"/>
    </row>
    <row r="8" spans="2:143" ht="11.25" customHeight="1">
      <c r="B8" s="658" t="s">
        <v>233</v>
      </c>
      <c r="C8" s="659"/>
      <c r="D8" s="659"/>
      <c r="E8" s="659"/>
      <c r="F8" s="659"/>
      <c r="G8" s="659"/>
      <c r="H8" s="659"/>
      <c r="I8" s="659"/>
      <c r="J8" s="659"/>
      <c r="K8" s="659"/>
      <c r="L8" s="659"/>
      <c r="M8" s="659"/>
      <c r="N8" s="659"/>
      <c r="O8" s="659"/>
      <c r="P8" s="659"/>
      <c r="Q8" s="660"/>
      <c r="R8" s="661">
        <v>1230</v>
      </c>
      <c r="S8" s="664"/>
      <c r="T8" s="664"/>
      <c r="U8" s="664"/>
      <c r="V8" s="664"/>
      <c r="W8" s="664"/>
      <c r="X8" s="664"/>
      <c r="Y8" s="665"/>
      <c r="Z8" s="723">
        <v>0</v>
      </c>
      <c r="AA8" s="723"/>
      <c r="AB8" s="723"/>
      <c r="AC8" s="723"/>
      <c r="AD8" s="724">
        <v>1230</v>
      </c>
      <c r="AE8" s="724"/>
      <c r="AF8" s="724"/>
      <c r="AG8" s="724"/>
      <c r="AH8" s="724"/>
      <c r="AI8" s="724"/>
      <c r="AJ8" s="724"/>
      <c r="AK8" s="724"/>
      <c r="AL8" s="666">
        <v>0</v>
      </c>
      <c r="AM8" s="667"/>
      <c r="AN8" s="667"/>
      <c r="AO8" s="725"/>
      <c r="AP8" s="658" t="s">
        <v>234</v>
      </c>
      <c r="AQ8" s="659"/>
      <c r="AR8" s="659"/>
      <c r="AS8" s="659"/>
      <c r="AT8" s="659"/>
      <c r="AU8" s="659"/>
      <c r="AV8" s="659"/>
      <c r="AW8" s="659"/>
      <c r="AX8" s="659"/>
      <c r="AY8" s="659"/>
      <c r="AZ8" s="659"/>
      <c r="BA8" s="659"/>
      <c r="BB8" s="659"/>
      <c r="BC8" s="659"/>
      <c r="BD8" s="659"/>
      <c r="BE8" s="659"/>
      <c r="BF8" s="660"/>
      <c r="BG8" s="661">
        <v>8552</v>
      </c>
      <c r="BH8" s="664"/>
      <c r="BI8" s="664"/>
      <c r="BJ8" s="664"/>
      <c r="BK8" s="664"/>
      <c r="BL8" s="664"/>
      <c r="BM8" s="664"/>
      <c r="BN8" s="665"/>
      <c r="BO8" s="723">
        <v>1.6</v>
      </c>
      <c r="BP8" s="723"/>
      <c r="BQ8" s="723"/>
      <c r="BR8" s="723"/>
      <c r="BS8" s="669" t="s">
        <v>235</v>
      </c>
      <c r="BT8" s="664"/>
      <c r="BU8" s="664"/>
      <c r="BV8" s="664"/>
      <c r="BW8" s="664"/>
      <c r="BX8" s="664"/>
      <c r="BY8" s="664"/>
      <c r="BZ8" s="664"/>
      <c r="CA8" s="664"/>
      <c r="CB8" s="704"/>
      <c r="CD8" s="705" t="s">
        <v>236</v>
      </c>
      <c r="CE8" s="702"/>
      <c r="CF8" s="702"/>
      <c r="CG8" s="702"/>
      <c r="CH8" s="702"/>
      <c r="CI8" s="702"/>
      <c r="CJ8" s="702"/>
      <c r="CK8" s="702"/>
      <c r="CL8" s="702"/>
      <c r="CM8" s="702"/>
      <c r="CN8" s="702"/>
      <c r="CO8" s="702"/>
      <c r="CP8" s="702"/>
      <c r="CQ8" s="703"/>
      <c r="CR8" s="661">
        <v>1033951</v>
      </c>
      <c r="CS8" s="664"/>
      <c r="CT8" s="664"/>
      <c r="CU8" s="664"/>
      <c r="CV8" s="664"/>
      <c r="CW8" s="664"/>
      <c r="CX8" s="664"/>
      <c r="CY8" s="665"/>
      <c r="CZ8" s="723">
        <v>16.3</v>
      </c>
      <c r="DA8" s="723"/>
      <c r="DB8" s="723"/>
      <c r="DC8" s="723"/>
      <c r="DD8" s="669">
        <v>60717</v>
      </c>
      <c r="DE8" s="664"/>
      <c r="DF8" s="664"/>
      <c r="DG8" s="664"/>
      <c r="DH8" s="664"/>
      <c r="DI8" s="664"/>
      <c r="DJ8" s="664"/>
      <c r="DK8" s="664"/>
      <c r="DL8" s="664"/>
      <c r="DM8" s="664"/>
      <c r="DN8" s="664"/>
      <c r="DO8" s="664"/>
      <c r="DP8" s="665"/>
      <c r="DQ8" s="669">
        <v>574987</v>
      </c>
      <c r="DR8" s="664"/>
      <c r="DS8" s="664"/>
      <c r="DT8" s="664"/>
      <c r="DU8" s="664"/>
      <c r="DV8" s="664"/>
      <c r="DW8" s="664"/>
      <c r="DX8" s="664"/>
      <c r="DY8" s="664"/>
      <c r="DZ8" s="664"/>
      <c r="EA8" s="664"/>
      <c r="EB8" s="664"/>
      <c r="EC8" s="704"/>
    </row>
    <row r="9" spans="2:143" ht="11.25" customHeight="1">
      <c r="B9" s="658" t="s">
        <v>237</v>
      </c>
      <c r="C9" s="659"/>
      <c r="D9" s="659"/>
      <c r="E9" s="659"/>
      <c r="F9" s="659"/>
      <c r="G9" s="659"/>
      <c r="H9" s="659"/>
      <c r="I9" s="659"/>
      <c r="J9" s="659"/>
      <c r="K9" s="659"/>
      <c r="L9" s="659"/>
      <c r="M9" s="659"/>
      <c r="N9" s="659"/>
      <c r="O9" s="659"/>
      <c r="P9" s="659"/>
      <c r="Q9" s="660"/>
      <c r="R9" s="661">
        <v>1061</v>
      </c>
      <c r="S9" s="664"/>
      <c r="T9" s="664"/>
      <c r="U9" s="664"/>
      <c r="V9" s="664"/>
      <c r="W9" s="664"/>
      <c r="X9" s="664"/>
      <c r="Y9" s="665"/>
      <c r="Z9" s="723">
        <v>0</v>
      </c>
      <c r="AA9" s="723"/>
      <c r="AB9" s="723"/>
      <c r="AC9" s="723"/>
      <c r="AD9" s="724">
        <v>1061</v>
      </c>
      <c r="AE9" s="724"/>
      <c r="AF9" s="724"/>
      <c r="AG9" s="724"/>
      <c r="AH9" s="724"/>
      <c r="AI9" s="724"/>
      <c r="AJ9" s="724"/>
      <c r="AK9" s="724"/>
      <c r="AL9" s="666">
        <v>0</v>
      </c>
      <c r="AM9" s="667"/>
      <c r="AN9" s="667"/>
      <c r="AO9" s="725"/>
      <c r="AP9" s="658" t="s">
        <v>238</v>
      </c>
      <c r="AQ9" s="659"/>
      <c r="AR9" s="659"/>
      <c r="AS9" s="659"/>
      <c r="AT9" s="659"/>
      <c r="AU9" s="659"/>
      <c r="AV9" s="659"/>
      <c r="AW9" s="659"/>
      <c r="AX9" s="659"/>
      <c r="AY9" s="659"/>
      <c r="AZ9" s="659"/>
      <c r="BA9" s="659"/>
      <c r="BB9" s="659"/>
      <c r="BC9" s="659"/>
      <c r="BD9" s="659"/>
      <c r="BE9" s="659"/>
      <c r="BF9" s="660"/>
      <c r="BG9" s="661">
        <v>246257</v>
      </c>
      <c r="BH9" s="664"/>
      <c r="BI9" s="664"/>
      <c r="BJ9" s="664"/>
      <c r="BK9" s="664"/>
      <c r="BL9" s="664"/>
      <c r="BM9" s="664"/>
      <c r="BN9" s="665"/>
      <c r="BO9" s="723">
        <v>46</v>
      </c>
      <c r="BP9" s="723"/>
      <c r="BQ9" s="723"/>
      <c r="BR9" s="723"/>
      <c r="BS9" s="669" t="s">
        <v>128</v>
      </c>
      <c r="BT9" s="664"/>
      <c r="BU9" s="664"/>
      <c r="BV9" s="664"/>
      <c r="BW9" s="664"/>
      <c r="BX9" s="664"/>
      <c r="BY9" s="664"/>
      <c r="BZ9" s="664"/>
      <c r="CA9" s="664"/>
      <c r="CB9" s="704"/>
      <c r="CD9" s="705" t="s">
        <v>239</v>
      </c>
      <c r="CE9" s="702"/>
      <c r="CF9" s="702"/>
      <c r="CG9" s="702"/>
      <c r="CH9" s="702"/>
      <c r="CI9" s="702"/>
      <c r="CJ9" s="702"/>
      <c r="CK9" s="702"/>
      <c r="CL9" s="702"/>
      <c r="CM9" s="702"/>
      <c r="CN9" s="702"/>
      <c r="CO9" s="702"/>
      <c r="CP9" s="702"/>
      <c r="CQ9" s="703"/>
      <c r="CR9" s="661">
        <v>825664</v>
      </c>
      <c r="CS9" s="664"/>
      <c r="CT9" s="664"/>
      <c r="CU9" s="664"/>
      <c r="CV9" s="664"/>
      <c r="CW9" s="664"/>
      <c r="CX9" s="664"/>
      <c r="CY9" s="665"/>
      <c r="CZ9" s="723">
        <v>13</v>
      </c>
      <c r="DA9" s="723"/>
      <c r="DB9" s="723"/>
      <c r="DC9" s="723"/>
      <c r="DD9" s="669">
        <v>92504</v>
      </c>
      <c r="DE9" s="664"/>
      <c r="DF9" s="664"/>
      <c r="DG9" s="664"/>
      <c r="DH9" s="664"/>
      <c r="DI9" s="664"/>
      <c r="DJ9" s="664"/>
      <c r="DK9" s="664"/>
      <c r="DL9" s="664"/>
      <c r="DM9" s="664"/>
      <c r="DN9" s="664"/>
      <c r="DO9" s="664"/>
      <c r="DP9" s="665"/>
      <c r="DQ9" s="669">
        <v>732528</v>
      </c>
      <c r="DR9" s="664"/>
      <c r="DS9" s="664"/>
      <c r="DT9" s="664"/>
      <c r="DU9" s="664"/>
      <c r="DV9" s="664"/>
      <c r="DW9" s="664"/>
      <c r="DX9" s="664"/>
      <c r="DY9" s="664"/>
      <c r="DZ9" s="664"/>
      <c r="EA9" s="664"/>
      <c r="EB9" s="664"/>
      <c r="EC9" s="704"/>
    </row>
    <row r="10" spans="2:143" ht="11.25" customHeight="1">
      <c r="B10" s="658" t="s">
        <v>240</v>
      </c>
      <c r="C10" s="659"/>
      <c r="D10" s="659"/>
      <c r="E10" s="659"/>
      <c r="F10" s="659"/>
      <c r="G10" s="659"/>
      <c r="H10" s="659"/>
      <c r="I10" s="659"/>
      <c r="J10" s="659"/>
      <c r="K10" s="659"/>
      <c r="L10" s="659"/>
      <c r="M10" s="659"/>
      <c r="N10" s="659"/>
      <c r="O10" s="659"/>
      <c r="P10" s="659"/>
      <c r="Q10" s="660"/>
      <c r="R10" s="661" t="s">
        <v>128</v>
      </c>
      <c r="S10" s="664"/>
      <c r="T10" s="664"/>
      <c r="U10" s="664"/>
      <c r="V10" s="664"/>
      <c r="W10" s="664"/>
      <c r="X10" s="664"/>
      <c r="Y10" s="665"/>
      <c r="Z10" s="723" t="s">
        <v>235</v>
      </c>
      <c r="AA10" s="723"/>
      <c r="AB10" s="723"/>
      <c r="AC10" s="723"/>
      <c r="AD10" s="724" t="s">
        <v>128</v>
      </c>
      <c r="AE10" s="724"/>
      <c r="AF10" s="724"/>
      <c r="AG10" s="724"/>
      <c r="AH10" s="724"/>
      <c r="AI10" s="724"/>
      <c r="AJ10" s="724"/>
      <c r="AK10" s="724"/>
      <c r="AL10" s="666" t="s">
        <v>128</v>
      </c>
      <c r="AM10" s="667"/>
      <c r="AN10" s="667"/>
      <c r="AO10" s="725"/>
      <c r="AP10" s="658" t="s">
        <v>241</v>
      </c>
      <c r="AQ10" s="659"/>
      <c r="AR10" s="659"/>
      <c r="AS10" s="659"/>
      <c r="AT10" s="659"/>
      <c r="AU10" s="659"/>
      <c r="AV10" s="659"/>
      <c r="AW10" s="659"/>
      <c r="AX10" s="659"/>
      <c r="AY10" s="659"/>
      <c r="AZ10" s="659"/>
      <c r="BA10" s="659"/>
      <c r="BB10" s="659"/>
      <c r="BC10" s="659"/>
      <c r="BD10" s="659"/>
      <c r="BE10" s="659"/>
      <c r="BF10" s="660"/>
      <c r="BG10" s="661">
        <v>12112</v>
      </c>
      <c r="BH10" s="664"/>
      <c r="BI10" s="664"/>
      <c r="BJ10" s="664"/>
      <c r="BK10" s="664"/>
      <c r="BL10" s="664"/>
      <c r="BM10" s="664"/>
      <c r="BN10" s="665"/>
      <c r="BO10" s="723">
        <v>2.2999999999999998</v>
      </c>
      <c r="BP10" s="723"/>
      <c r="BQ10" s="723"/>
      <c r="BR10" s="723"/>
      <c r="BS10" s="669" t="s">
        <v>235</v>
      </c>
      <c r="BT10" s="664"/>
      <c r="BU10" s="664"/>
      <c r="BV10" s="664"/>
      <c r="BW10" s="664"/>
      <c r="BX10" s="664"/>
      <c r="BY10" s="664"/>
      <c r="BZ10" s="664"/>
      <c r="CA10" s="664"/>
      <c r="CB10" s="704"/>
      <c r="CD10" s="705" t="s">
        <v>242</v>
      </c>
      <c r="CE10" s="702"/>
      <c r="CF10" s="702"/>
      <c r="CG10" s="702"/>
      <c r="CH10" s="702"/>
      <c r="CI10" s="702"/>
      <c r="CJ10" s="702"/>
      <c r="CK10" s="702"/>
      <c r="CL10" s="702"/>
      <c r="CM10" s="702"/>
      <c r="CN10" s="702"/>
      <c r="CO10" s="702"/>
      <c r="CP10" s="702"/>
      <c r="CQ10" s="703"/>
      <c r="CR10" s="661">
        <v>16372</v>
      </c>
      <c r="CS10" s="664"/>
      <c r="CT10" s="664"/>
      <c r="CU10" s="664"/>
      <c r="CV10" s="664"/>
      <c r="CW10" s="664"/>
      <c r="CX10" s="664"/>
      <c r="CY10" s="665"/>
      <c r="CZ10" s="723">
        <v>0.3</v>
      </c>
      <c r="DA10" s="723"/>
      <c r="DB10" s="723"/>
      <c r="DC10" s="723"/>
      <c r="DD10" s="669" t="s">
        <v>128</v>
      </c>
      <c r="DE10" s="664"/>
      <c r="DF10" s="664"/>
      <c r="DG10" s="664"/>
      <c r="DH10" s="664"/>
      <c r="DI10" s="664"/>
      <c r="DJ10" s="664"/>
      <c r="DK10" s="664"/>
      <c r="DL10" s="664"/>
      <c r="DM10" s="664"/>
      <c r="DN10" s="664"/>
      <c r="DO10" s="664"/>
      <c r="DP10" s="665"/>
      <c r="DQ10" s="669">
        <v>372</v>
      </c>
      <c r="DR10" s="664"/>
      <c r="DS10" s="664"/>
      <c r="DT10" s="664"/>
      <c r="DU10" s="664"/>
      <c r="DV10" s="664"/>
      <c r="DW10" s="664"/>
      <c r="DX10" s="664"/>
      <c r="DY10" s="664"/>
      <c r="DZ10" s="664"/>
      <c r="EA10" s="664"/>
      <c r="EB10" s="664"/>
      <c r="EC10" s="704"/>
    </row>
    <row r="11" spans="2:143" ht="11.25" customHeight="1">
      <c r="B11" s="658" t="s">
        <v>243</v>
      </c>
      <c r="C11" s="659"/>
      <c r="D11" s="659"/>
      <c r="E11" s="659"/>
      <c r="F11" s="659"/>
      <c r="G11" s="659"/>
      <c r="H11" s="659"/>
      <c r="I11" s="659"/>
      <c r="J11" s="659"/>
      <c r="K11" s="659"/>
      <c r="L11" s="659"/>
      <c r="M11" s="659"/>
      <c r="N11" s="659"/>
      <c r="O11" s="659"/>
      <c r="P11" s="659"/>
      <c r="Q11" s="660"/>
      <c r="R11" s="661" t="s">
        <v>235</v>
      </c>
      <c r="S11" s="664"/>
      <c r="T11" s="664"/>
      <c r="U11" s="664"/>
      <c r="V11" s="664"/>
      <c r="W11" s="664"/>
      <c r="X11" s="664"/>
      <c r="Y11" s="665"/>
      <c r="Z11" s="723" t="s">
        <v>235</v>
      </c>
      <c r="AA11" s="723"/>
      <c r="AB11" s="723"/>
      <c r="AC11" s="723"/>
      <c r="AD11" s="724" t="s">
        <v>235</v>
      </c>
      <c r="AE11" s="724"/>
      <c r="AF11" s="724"/>
      <c r="AG11" s="724"/>
      <c r="AH11" s="724"/>
      <c r="AI11" s="724"/>
      <c r="AJ11" s="724"/>
      <c r="AK11" s="724"/>
      <c r="AL11" s="666" t="s">
        <v>235</v>
      </c>
      <c r="AM11" s="667"/>
      <c r="AN11" s="667"/>
      <c r="AO11" s="725"/>
      <c r="AP11" s="658" t="s">
        <v>244</v>
      </c>
      <c r="AQ11" s="659"/>
      <c r="AR11" s="659"/>
      <c r="AS11" s="659"/>
      <c r="AT11" s="659"/>
      <c r="AU11" s="659"/>
      <c r="AV11" s="659"/>
      <c r="AW11" s="659"/>
      <c r="AX11" s="659"/>
      <c r="AY11" s="659"/>
      <c r="AZ11" s="659"/>
      <c r="BA11" s="659"/>
      <c r="BB11" s="659"/>
      <c r="BC11" s="659"/>
      <c r="BD11" s="659"/>
      <c r="BE11" s="659"/>
      <c r="BF11" s="660"/>
      <c r="BG11" s="661">
        <v>19084</v>
      </c>
      <c r="BH11" s="664"/>
      <c r="BI11" s="664"/>
      <c r="BJ11" s="664"/>
      <c r="BK11" s="664"/>
      <c r="BL11" s="664"/>
      <c r="BM11" s="664"/>
      <c r="BN11" s="665"/>
      <c r="BO11" s="723">
        <v>3.6</v>
      </c>
      <c r="BP11" s="723"/>
      <c r="BQ11" s="723"/>
      <c r="BR11" s="723"/>
      <c r="BS11" s="669">
        <v>3916</v>
      </c>
      <c r="BT11" s="664"/>
      <c r="BU11" s="664"/>
      <c r="BV11" s="664"/>
      <c r="BW11" s="664"/>
      <c r="BX11" s="664"/>
      <c r="BY11" s="664"/>
      <c r="BZ11" s="664"/>
      <c r="CA11" s="664"/>
      <c r="CB11" s="704"/>
      <c r="CD11" s="705" t="s">
        <v>245</v>
      </c>
      <c r="CE11" s="702"/>
      <c r="CF11" s="702"/>
      <c r="CG11" s="702"/>
      <c r="CH11" s="702"/>
      <c r="CI11" s="702"/>
      <c r="CJ11" s="702"/>
      <c r="CK11" s="702"/>
      <c r="CL11" s="702"/>
      <c r="CM11" s="702"/>
      <c r="CN11" s="702"/>
      <c r="CO11" s="702"/>
      <c r="CP11" s="702"/>
      <c r="CQ11" s="703"/>
      <c r="CR11" s="661">
        <v>691724</v>
      </c>
      <c r="CS11" s="664"/>
      <c r="CT11" s="664"/>
      <c r="CU11" s="664"/>
      <c r="CV11" s="664"/>
      <c r="CW11" s="664"/>
      <c r="CX11" s="664"/>
      <c r="CY11" s="665"/>
      <c r="CZ11" s="723">
        <v>10.9</v>
      </c>
      <c r="DA11" s="723"/>
      <c r="DB11" s="723"/>
      <c r="DC11" s="723"/>
      <c r="DD11" s="669">
        <v>507498</v>
      </c>
      <c r="DE11" s="664"/>
      <c r="DF11" s="664"/>
      <c r="DG11" s="664"/>
      <c r="DH11" s="664"/>
      <c r="DI11" s="664"/>
      <c r="DJ11" s="664"/>
      <c r="DK11" s="664"/>
      <c r="DL11" s="664"/>
      <c r="DM11" s="664"/>
      <c r="DN11" s="664"/>
      <c r="DO11" s="664"/>
      <c r="DP11" s="665"/>
      <c r="DQ11" s="669">
        <v>256717</v>
      </c>
      <c r="DR11" s="664"/>
      <c r="DS11" s="664"/>
      <c r="DT11" s="664"/>
      <c r="DU11" s="664"/>
      <c r="DV11" s="664"/>
      <c r="DW11" s="664"/>
      <c r="DX11" s="664"/>
      <c r="DY11" s="664"/>
      <c r="DZ11" s="664"/>
      <c r="EA11" s="664"/>
      <c r="EB11" s="664"/>
      <c r="EC11" s="704"/>
    </row>
    <row r="12" spans="2:143" ht="11.25" customHeight="1">
      <c r="B12" s="658" t="s">
        <v>246</v>
      </c>
      <c r="C12" s="659"/>
      <c r="D12" s="659"/>
      <c r="E12" s="659"/>
      <c r="F12" s="659"/>
      <c r="G12" s="659"/>
      <c r="H12" s="659"/>
      <c r="I12" s="659"/>
      <c r="J12" s="659"/>
      <c r="K12" s="659"/>
      <c r="L12" s="659"/>
      <c r="M12" s="659"/>
      <c r="N12" s="659"/>
      <c r="O12" s="659"/>
      <c r="P12" s="659"/>
      <c r="Q12" s="660"/>
      <c r="R12" s="661">
        <v>102765</v>
      </c>
      <c r="S12" s="664"/>
      <c r="T12" s="664"/>
      <c r="U12" s="664"/>
      <c r="V12" s="664"/>
      <c r="W12" s="664"/>
      <c r="X12" s="664"/>
      <c r="Y12" s="665"/>
      <c r="Z12" s="723">
        <v>1.6</v>
      </c>
      <c r="AA12" s="723"/>
      <c r="AB12" s="723"/>
      <c r="AC12" s="723"/>
      <c r="AD12" s="724">
        <v>102765</v>
      </c>
      <c r="AE12" s="724"/>
      <c r="AF12" s="724"/>
      <c r="AG12" s="724"/>
      <c r="AH12" s="724"/>
      <c r="AI12" s="724"/>
      <c r="AJ12" s="724"/>
      <c r="AK12" s="724"/>
      <c r="AL12" s="666">
        <v>3.1</v>
      </c>
      <c r="AM12" s="667"/>
      <c r="AN12" s="667"/>
      <c r="AO12" s="725"/>
      <c r="AP12" s="658" t="s">
        <v>247</v>
      </c>
      <c r="AQ12" s="659"/>
      <c r="AR12" s="659"/>
      <c r="AS12" s="659"/>
      <c r="AT12" s="659"/>
      <c r="AU12" s="659"/>
      <c r="AV12" s="659"/>
      <c r="AW12" s="659"/>
      <c r="AX12" s="659"/>
      <c r="AY12" s="659"/>
      <c r="AZ12" s="659"/>
      <c r="BA12" s="659"/>
      <c r="BB12" s="659"/>
      <c r="BC12" s="659"/>
      <c r="BD12" s="659"/>
      <c r="BE12" s="659"/>
      <c r="BF12" s="660"/>
      <c r="BG12" s="661">
        <v>193877</v>
      </c>
      <c r="BH12" s="664"/>
      <c r="BI12" s="664"/>
      <c r="BJ12" s="664"/>
      <c r="BK12" s="664"/>
      <c r="BL12" s="664"/>
      <c r="BM12" s="664"/>
      <c r="BN12" s="665"/>
      <c r="BO12" s="723">
        <v>36.200000000000003</v>
      </c>
      <c r="BP12" s="723"/>
      <c r="BQ12" s="723"/>
      <c r="BR12" s="723"/>
      <c r="BS12" s="669" t="s">
        <v>128</v>
      </c>
      <c r="BT12" s="664"/>
      <c r="BU12" s="664"/>
      <c r="BV12" s="664"/>
      <c r="BW12" s="664"/>
      <c r="BX12" s="664"/>
      <c r="BY12" s="664"/>
      <c r="BZ12" s="664"/>
      <c r="CA12" s="664"/>
      <c r="CB12" s="704"/>
      <c r="CD12" s="705" t="s">
        <v>248</v>
      </c>
      <c r="CE12" s="702"/>
      <c r="CF12" s="702"/>
      <c r="CG12" s="702"/>
      <c r="CH12" s="702"/>
      <c r="CI12" s="702"/>
      <c r="CJ12" s="702"/>
      <c r="CK12" s="702"/>
      <c r="CL12" s="702"/>
      <c r="CM12" s="702"/>
      <c r="CN12" s="702"/>
      <c r="CO12" s="702"/>
      <c r="CP12" s="702"/>
      <c r="CQ12" s="703"/>
      <c r="CR12" s="661">
        <v>214224</v>
      </c>
      <c r="CS12" s="664"/>
      <c r="CT12" s="664"/>
      <c r="CU12" s="664"/>
      <c r="CV12" s="664"/>
      <c r="CW12" s="664"/>
      <c r="CX12" s="664"/>
      <c r="CY12" s="665"/>
      <c r="CZ12" s="723">
        <v>3.4</v>
      </c>
      <c r="DA12" s="723"/>
      <c r="DB12" s="723"/>
      <c r="DC12" s="723"/>
      <c r="DD12" s="669">
        <v>26296</v>
      </c>
      <c r="DE12" s="664"/>
      <c r="DF12" s="664"/>
      <c r="DG12" s="664"/>
      <c r="DH12" s="664"/>
      <c r="DI12" s="664"/>
      <c r="DJ12" s="664"/>
      <c r="DK12" s="664"/>
      <c r="DL12" s="664"/>
      <c r="DM12" s="664"/>
      <c r="DN12" s="664"/>
      <c r="DO12" s="664"/>
      <c r="DP12" s="665"/>
      <c r="DQ12" s="669">
        <v>70195</v>
      </c>
      <c r="DR12" s="664"/>
      <c r="DS12" s="664"/>
      <c r="DT12" s="664"/>
      <c r="DU12" s="664"/>
      <c r="DV12" s="664"/>
      <c r="DW12" s="664"/>
      <c r="DX12" s="664"/>
      <c r="DY12" s="664"/>
      <c r="DZ12" s="664"/>
      <c r="EA12" s="664"/>
      <c r="EB12" s="664"/>
      <c r="EC12" s="704"/>
    </row>
    <row r="13" spans="2:143" ht="11.25" customHeight="1">
      <c r="B13" s="658" t="s">
        <v>249</v>
      </c>
      <c r="C13" s="659"/>
      <c r="D13" s="659"/>
      <c r="E13" s="659"/>
      <c r="F13" s="659"/>
      <c r="G13" s="659"/>
      <c r="H13" s="659"/>
      <c r="I13" s="659"/>
      <c r="J13" s="659"/>
      <c r="K13" s="659"/>
      <c r="L13" s="659"/>
      <c r="M13" s="659"/>
      <c r="N13" s="659"/>
      <c r="O13" s="659"/>
      <c r="P13" s="659"/>
      <c r="Q13" s="660"/>
      <c r="R13" s="661">
        <v>2844</v>
      </c>
      <c r="S13" s="664"/>
      <c r="T13" s="664"/>
      <c r="U13" s="664"/>
      <c r="V13" s="664"/>
      <c r="W13" s="664"/>
      <c r="X13" s="664"/>
      <c r="Y13" s="665"/>
      <c r="Z13" s="723">
        <v>0</v>
      </c>
      <c r="AA13" s="723"/>
      <c r="AB13" s="723"/>
      <c r="AC13" s="723"/>
      <c r="AD13" s="724">
        <v>2844</v>
      </c>
      <c r="AE13" s="724"/>
      <c r="AF13" s="724"/>
      <c r="AG13" s="724"/>
      <c r="AH13" s="724"/>
      <c r="AI13" s="724"/>
      <c r="AJ13" s="724"/>
      <c r="AK13" s="724"/>
      <c r="AL13" s="666">
        <v>0.1</v>
      </c>
      <c r="AM13" s="667"/>
      <c r="AN13" s="667"/>
      <c r="AO13" s="725"/>
      <c r="AP13" s="658" t="s">
        <v>250</v>
      </c>
      <c r="AQ13" s="659"/>
      <c r="AR13" s="659"/>
      <c r="AS13" s="659"/>
      <c r="AT13" s="659"/>
      <c r="AU13" s="659"/>
      <c r="AV13" s="659"/>
      <c r="AW13" s="659"/>
      <c r="AX13" s="659"/>
      <c r="AY13" s="659"/>
      <c r="AZ13" s="659"/>
      <c r="BA13" s="659"/>
      <c r="BB13" s="659"/>
      <c r="BC13" s="659"/>
      <c r="BD13" s="659"/>
      <c r="BE13" s="659"/>
      <c r="BF13" s="660"/>
      <c r="BG13" s="661">
        <v>182957</v>
      </c>
      <c r="BH13" s="664"/>
      <c r="BI13" s="664"/>
      <c r="BJ13" s="664"/>
      <c r="BK13" s="664"/>
      <c r="BL13" s="664"/>
      <c r="BM13" s="664"/>
      <c r="BN13" s="665"/>
      <c r="BO13" s="723">
        <v>34.200000000000003</v>
      </c>
      <c r="BP13" s="723"/>
      <c r="BQ13" s="723"/>
      <c r="BR13" s="723"/>
      <c r="BS13" s="669" t="s">
        <v>128</v>
      </c>
      <c r="BT13" s="664"/>
      <c r="BU13" s="664"/>
      <c r="BV13" s="664"/>
      <c r="BW13" s="664"/>
      <c r="BX13" s="664"/>
      <c r="BY13" s="664"/>
      <c r="BZ13" s="664"/>
      <c r="CA13" s="664"/>
      <c r="CB13" s="704"/>
      <c r="CD13" s="705" t="s">
        <v>251</v>
      </c>
      <c r="CE13" s="702"/>
      <c r="CF13" s="702"/>
      <c r="CG13" s="702"/>
      <c r="CH13" s="702"/>
      <c r="CI13" s="702"/>
      <c r="CJ13" s="702"/>
      <c r="CK13" s="702"/>
      <c r="CL13" s="702"/>
      <c r="CM13" s="702"/>
      <c r="CN13" s="702"/>
      <c r="CO13" s="702"/>
      <c r="CP13" s="702"/>
      <c r="CQ13" s="703"/>
      <c r="CR13" s="661">
        <v>443088</v>
      </c>
      <c r="CS13" s="664"/>
      <c r="CT13" s="664"/>
      <c r="CU13" s="664"/>
      <c r="CV13" s="664"/>
      <c r="CW13" s="664"/>
      <c r="CX13" s="664"/>
      <c r="CY13" s="665"/>
      <c r="CZ13" s="723">
        <v>7</v>
      </c>
      <c r="DA13" s="723"/>
      <c r="DB13" s="723"/>
      <c r="DC13" s="723"/>
      <c r="DD13" s="669">
        <v>296533</v>
      </c>
      <c r="DE13" s="664"/>
      <c r="DF13" s="664"/>
      <c r="DG13" s="664"/>
      <c r="DH13" s="664"/>
      <c r="DI13" s="664"/>
      <c r="DJ13" s="664"/>
      <c r="DK13" s="664"/>
      <c r="DL13" s="664"/>
      <c r="DM13" s="664"/>
      <c r="DN13" s="664"/>
      <c r="DO13" s="664"/>
      <c r="DP13" s="665"/>
      <c r="DQ13" s="669">
        <v>126126</v>
      </c>
      <c r="DR13" s="664"/>
      <c r="DS13" s="664"/>
      <c r="DT13" s="664"/>
      <c r="DU13" s="664"/>
      <c r="DV13" s="664"/>
      <c r="DW13" s="664"/>
      <c r="DX13" s="664"/>
      <c r="DY13" s="664"/>
      <c r="DZ13" s="664"/>
      <c r="EA13" s="664"/>
      <c r="EB13" s="664"/>
      <c r="EC13" s="704"/>
    </row>
    <row r="14" spans="2:143" ht="11.25" customHeight="1">
      <c r="B14" s="658" t="s">
        <v>252</v>
      </c>
      <c r="C14" s="659"/>
      <c r="D14" s="659"/>
      <c r="E14" s="659"/>
      <c r="F14" s="659"/>
      <c r="G14" s="659"/>
      <c r="H14" s="659"/>
      <c r="I14" s="659"/>
      <c r="J14" s="659"/>
      <c r="K14" s="659"/>
      <c r="L14" s="659"/>
      <c r="M14" s="659"/>
      <c r="N14" s="659"/>
      <c r="O14" s="659"/>
      <c r="P14" s="659"/>
      <c r="Q14" s="660"/>
      <c r="R14" s="661" t="s">
        <v>128</v>
      </c>
      <c r="S14" s="664"/>
      <c r="T14" s="664"/>
      <c r="U14" s="664"/>
      <c r="V14" s="664"/>
      <c r="W14" s="664"/>
      <c r="X14" s="664"/>
      <c r="Y14" s="665"/>
      <c r="Z14" s="723" t="s">
        <v>128</v>
      </c>
      <c r="AA14" s="723"/>
      <c r="AB14" s="723"/>
      <c r="AC14" s="723"/>
      <c r="AD14" s="724" t="s">
        <v>128</v>
      </c>
      <c r="AE14" s="724"/>
      <c r="AF14" s="724"/>
      <c r="AG14" s="724"/>
      <c r="AH14" s="724"/>
      <c r="AI14" s="724"/>
      <c r="AJ14" s="724"/>
      <c r="AK14" s="724"/>
      <c r="AL14" s="666" t="s">
        <v>128</v>
      </c>
      <c r="AM14" s="667"/>
      <c r="AN14" s="667"/>
      <c r="AO14" s="725"/>
      <c r="AP14" s="658" t="s">
        <v>253</v>
      </c>
      <c r="AQ14" s="659"/>
      <c r="AR14" s="659"/>
      <c r="AS14" s="659"/>
      <c r="AT14" s="659"/>
      <c r="AU14" s="659"/>
      <c r="AV14" s="659"/>
      <c r="AW14" s="659"/>
      <c r="AX14" s="659"/>
      <c r="AY14" s="659"/>
      <c r="AZ14" s="659"/>
      <c r="BA14" s="659"/>
      <c r="BB14" s="659"/>
      <c r="BC14" s="659"/>
      <c r="BD14" s="659"/>
      <c r="BE14" s="659"/>
      <c r="BF14" s="660"/>
      <c r="BG14" s="661">
        <v>15324</v>
      </c>
      <c r="BH14" s="664"/>
      <c r="BI14" s="664"/>
      <c r="BJ14" s="664"/>
      <c r="BK14" s="664"/>
      <c r="BL14" s="664"/>
      <c r="BM14" s="664"/>
      <c r="BN14" s="665"/>
      <c r="BO14" s="723">
        <v>2.9</v>
      </c>
      <c r="BP14" s="723"/>
      <c r="BQ14" s="723"/>
      <c r="BR14" s="723"/>
      <c r="BS14" s="669" t="s">
        <v>128</v>
      </c>
      <c r="BT14" s="664"/>
      <c r="BU14" s="664"/>
      <c r="BV14" s="664"/>
      <c r="BW14" s="664"/>
      <c r="BX14" s="664"/>
      <c r="BY14" s="664"/>
      <c r="BZ14" s="664"/>
      <c r="CA14" s="664"/>
      <c r="CB14" s="704"/>
      <c r="CD14" s="705" t="s">
        <v>254</v>
      </c>
      <c r="CE14" s="702"/>
      <c r="CF14" s="702"/>
      <c r="CG14" s="702"/>
      <c r="CH14" s="702"/>
      <c r="CI14" s="702"/>
      <c r="CJ14" s="702"/>
      <c r="CK14" s="702"/>
      <c r="CL14" s="702"/>
      <c r="CM14" s="702"/>
      <c r="CN14" s="702"/>
      <c r="CO14" s="702"/>
      <c r="CP14" s="702"/>
      <c r="CQ14" s="703"/>
      <c r="CR14" s="661">
        <v>300044</v>
      </c>
      <c r="CS14" s="664"/>
      <c r="CT14" s="664"/>
      <c r="CU14" s="664"/>
      <c r="CV14" s="664"/>
      <c r="CW14" s="664"/>
      <c r="CX14" s="664"/>
      <c r="CY14" s="665"/>
      <c r="CZ14" s="723">
        <v>4.7</v>
      </c>
      <c r="DA14" s="723"/>
      <c r="DB14" s="723"/>
      <c r="DC14" s="723"/>
      <c r="DD14" s="669">
        <v>33751</v>
      </c>
      <c r="DE14" s="664"/>
      <c r="DF14" s="664"/>
      <c r="DG14" s="664"/>
      <c r="DH14" s="664"/>
      <c r="DI14" s="664"/>
      <c r="DJ14" s="664"/>
      <c r="DK14" s="664"/>
      <c r="DL14" s="664"/>
      <c r="DM14" s="664"/>
      <c r="DN14" s="664"/>
      <c r="DO14" s="664"/>
      <c r="DP14" s="665"/>
      <c r="DQ14" s="669">
        <v>271491</v>
      </c>
      <c r="DR14" s="664"/>
      <c r="DS14" s="664"/>
      <c r="DT14" s="664"/>
      <c r="DU14" s="664"/>
      <c r="DV14" s="664"/>
      <c r="DW14" s="664"/>
      <c r="DX14" s="664"/>
      <c r="DY14" s="664"/>
      <c r="DZ14" s="664"/>
      <c r="EA14" s="664"/>
      <c r="EB14" s="664"/>
      <c r="EC14" s="704"/>
    </row>
    <row r="15" spans="2:143" ht="11.25" customHeight="1">
      <c r="B15" s="658" t="s">
        <v>255</v>
      </c>
      <c r="C15" s="659"/>
      <c r="D15" s="659"/>
      <c r="E15" s="659"/>
      <c r="F15" s="659"/>
      <c r="G15" s="659"/>
      <c r="H15" s="659"/>
      <c r="I15" s="659"/>
      <c r="J15" s="659"/>
      <c r="K15" s="659"/>
      <c r="L15" s="659"/>
      <c r="M15" s="659"/>
      <c r="N15" s="659"/>
      <c r="O15" s="659"/>
      <c r="P15" s="659"/>
      <c r="Q15" s="660"/>
      <c r="R15" s="661">
        <v>16000</v>
      </c>
      <c r="S15" s="664"/>
      <c r="T15" s="664"/>
      <c r="U15" s="664"/>
      <c r="V15" s="664"/>
      <c r="W15" s="664"/>
      <c r="X15" s="664"/>
      <c r="Y15" s="665"/>
      <c r="Z15" s="723">
        <v>0.2</v>
      </c>
      <c r="AA15" s="723"/>
      <c r="AB15" s="723"/>
      <c r="AC15" s="723"/>
      <c r="AD15" s="724">
        <v>16000</v>
      </c>
      <c r="AE15" s="724"/>
      <c r="AF15" s="724"/>
      <c r="AG15" s="724"/>
      <c r="AH15" s="724"/>
      <c r="AI15" s="724"/>
      <c r="AJ15" s="724"/>
      <c r="AK15" s="724"/>
      <c r="AL15" s="666">
        <v>0.5</v>
      </c>
      <c r="AM15" s="667"/>
      <c r="AN15" s="667"/>
      <c r="AO15" s="725"/>
      <c r="AP15" s="658" t="s">
        <v>256</v>
      </c>
      <c r="AQ15" s="659"/>
      <c r="AR15" s="659"/>
      <c r="AS15" s="659"/>
      <c r="AT15" s="659"/>
      <c r="AU15" s="659"/>
      <c r="AV15" s="659"/>
      <c r="AW15" s="659"/>
      <c r="AX15" s="659"/>
      <c r="AY15" s="659"/>
      <c r="AZ15" s="659"/>
      <c r="BA15" s="659"/>
      <c r="BB15" s="659"/>
      <c r="BC15" s="659"/>
      <c r="BD15" s="659"/>
      <c r="BE15" s="659"/>
      <c r="BF15" s="660"/>
      <c r="BG15" s="661">
        <v>39239</v>
      </c>
      <c r="BH15" s="664"/>
      <c r="BI15" s="664"/>
      <c r="BJ15" s="664"/>
      <c r="BK15" s="664"/>
      <c r="BL15" s="664"/>
      <c r="BM15" s="664"/>
      <c r="BN15" s="665"/>
      <c r="BO15" s="723">
        <v>7.3</v>
      </c>
      <c r="BP15" s="723"/>
      <c r="BQ15" s="723"/>
      <c r="BR15" s="723"/>
      <c r="BS15" s="669" t="s">
        <v>235</v>
      </c>
      <c r="BT15" s="664"/>
      <c r="BU15" s="664"/>
      <c r="BV15" s="664"/>
      <c r="BW15" s="664"/>
      <c r="BX15" s="664"/>
      <c r="BY15" s="664"/>
      <c r="BZ15" s="664"/>
      <c r="CA15" s="664"/>
      <c r="CB15" s="704"/>
      <c r="CD15" s="705" t="s">
        <v>257</v>
      </c>
      <c r="CE15" s="702"/>
      <c r="CF15" s="702"/>
      <c r="CG15" s="702"/>
      <c r="CH15" s="702"/>
      <c r="CI15" s="702"/>
      <c r="CJ15" s="702"/>
      <c r="CK15" s="702"/>
      <c r="CL15" s="702"/>
      <c r="CM15" s="702"/>
      <c r="CN15" s="702"/>
      <c r="CO15" s="702"/>
      <c r="CP15" s="702"/>
      <c r="CQ15" s="703"/>
      <c r="CR15" s="661">
        <v>830270</v>
      </c>
      <c r="CS15" s="664"/>
      <c r="CT15" s="664"/>
      <c r="CU15" s="664"/>
      <c r="CV15" s="664"/>
      <c r="CW15" s="664"/>
      <c r="CX15" s="664"/>
      <c r="CY15" s="665"/>
      <c r="CZ15" s="723">
        <v>13.1</v>
      </c>
      <c r="DA15" s="723"/>
      <c r="DB15" s="723"/>
      <c r="DC15" s="723"/>
      <c r="DD15" s="669">
        <v>271039</v>
      </c>
      <c r="DE15" s="664"/>
      <c r="DF15" s="664"/>
      <c r="DG15" s="664"/>
      <c r="DH15" s="664"/>
      <c r="DI15" s="664"/>
      <c r="DJ15" s="664"/>
      <c r="DK15" s="664"/>
      <c r="DL15" s="664"/>
      <c r="DM15" s="664"/>
      <c r="DN15" s="664"/>
      <c r="DO15" s="664"/>
      <c r="DP15" s="665"/>
      <c r="DQ15" s="669">
        <v>561469</v>
      </c>
      <c r="DR15" s="664"/>
      <c r="DS15" s="664"/>
      <c r="DT15" s="664"/>
      <c r="DU15" s="664"/>
      <c r="DV15" s="664"/>
      <c r="DW15" s="664"/>
      <c r="DX15" s="664"/>
      <c r="DY15" s="664"/>
      <c r="DZ15" s="664"/>
      <c r="EA15" s="664"/>
      <c r="EB15" s="664"/>
      <c r="EC15" s="704"/>
    </row>
    <row r="16" spans="2:143" ht="11.25" customHeight="1">
      <c r="B16" s="658" t="s">
        <v>258</v>
      </c>
      <c r="C16" s="659"/>
      <c r="D16" s="659"/>
      <c r="E16" s="659"/>
      <c r="F16" s="659"/>
      <c r="G16" s="659"/>
      <c r="H16" s="659"/>
      <c r="I16" s="659"/>
      <c r="J16" s="659"/>
      <c r="K16" s="659"/>
      <c r="L16" s="659"/>
      <c r="M16" s="659"/>
      <c r="N16" s="659"/>
      <c r="O16" s="659"/>
      <c r="P16" s="659"/>
      <c r="Q16" s="660"/>
      <c r="R16" s="661" t="s">
        <v>128</v>
      </c>
      <c r="S16" s="664"/>
      <c r="T16" s="664"/>
      <c r="U16" s="664"/>
      <c r="V16" s="664"/>
      <c r="W16" s="664"/>
      <c r="X16" s="664"/>
      <c r="Y16" s="665"/>
      <c r="Z16" s="723" t="s">
        <v>235</v>
      </c>
      <c r="AA16" s="723"/>
      <c r="AB16" s="723"/>
      <c r="AC16" s="723"/>
      <c r="AD16" s="724" t="s">
        <v>235</v>
      </c>
      <c r="AE16" s="724"/>
      <c r="AF16" s="724"/>
      <c r="AG16" s="724"/>
      <c r="AH16" s="724"/>
      <c r="AI16" s="724"/>
      <c r="AJ16" s="724"/>
      <c r="AK16" s="724"/>
      <c r="AL16" s="666" t="s">
        <v>128</v>
      </c>
      <c r="AM16" s="667"/>
      <c r="AN16" s="667"/>
      <c r="AO16" s="725"/>
      <c r="AP16" s="658" t="s">
        <v>259</v>
      </c>
      <c r="AQ16" s="659"/>
      <c r="AR16" s="659"/>
      <c r="AS16" s="659"/>
      <c r="AT16" s="659"/>
      <c r="AU16" s="659"/>
      <c r="AV16" s="659"/>
      <c r="AW16" s="659"/>
      <c r="AX16" s="659"/>
      <c r="AY16" s="659"/>
      <c r="AZ16" s="659"/>
      <c r="BA16" s="659"/>
      <c r="BB16" s="659"/>
      <c r="BC16" s="659"/>
      <c r="BD16" s="659"/>
      <c r="BE16" s="659"/>
      <c r="BF16" s="660"/>
      <c r="BG16" s="661" t="s">
        <v>128</v>
      </c>
      <c r="BH16" s="664"/>
      <c r="BI16" s="664"/>
      <c r="BJ16" s="664"/>
      <c r="BK16" s="664"/>
      <c r="BL16" s="664"/>
      <c r="BM16" s="664"/>
      <c r="BN16" s="665"/>
      <c r="BO16" s="723" t="s">
        <v>128</v>
      </c>
      <c r="BP16" s="723"/>
      <c r="BQ16" s="723"/>
      <c r="BR16" s="723"/>
      <c r="BS16" s="669" t="s">
        <v>235</v>
      </c>
      <c r="BT16" s="664"/>
      <c r="BU16" s="664"/>
      <c r="BV16" s="664"/>
      <c r="BW16" s="664"/>
      <c r="BX16" s="664"/>
      <c r="BY16" s="664"/>
      <c r="BZ16" s="664"/>
      <c r="CA16" s="664"/>
      <c r="CB16" s="704"/>
      <c r="CD16" s="705" t="s">
        <v>260</v>
      </c>
      <c r="CE16" s="702"/>
      <c r="CF16" s="702"/>
      <c r="CG16" s="702"/>
      <c r="CH16" s="702"/>
      <c r="CI16" s="702"/>
      <c r="CJ16" s="702"/>
      <c r="CK16" s="702"/>
      <c r="CL16" s="702"/>
      <c r="CM16" s="702"/>
      <c r="CN16" s="702"/>
      <c r="CO16" s="702"/>
      <c r="CP16" s="702"/>
      <c r="CQ16" s="703"/>
      <c r="CR16" s="661">
        <v>325837</v>
      </c>
      <c r="CS16" s="664"/>
      <c r="CT16" s="664"/>
      <c r="CU16" s="664"/>
      <c r="CV16" s="664"/>
      <c r="CW16" s="664"/>
      <c r="CX16" s="664"/>
      <c r="CY16" s="665"/>
      <c r="CZ16" s="723">
        <v>5.0999999999999996</v>
      </c>
      <c r="DA16" s="723"/>
      <c r="DB16" s="723"/>
      <c r="DC16" s="723"/>
      <c r="DD16" s="669" t="s">
        <v>235</v>
      </c>
      <c r="DE16" s="664"/>
      <c r="DF16" s="664"/>
      <c r="DG16" s="664"/>
      <c r="DH16" s="664"/>
      <c r="DI16" s="664"/>
      <c r="DJ16" s="664"/>
      <c r="DK16" s="664"/>
      <c r="DL16" s="664"/>
      <c r="DM16" s="664"/>
      <c r="DN16" s="664"/>
      <c r="DO16" s="664"/>
      <c r="DP16" s="665"/>
      <c r="DQ16" s="669">
        <v>29661</v>
      </c>
      <c r="DR16" s="664"/>
      <c r="DS16" s="664"/>
      <c r="DT16" s="664"/>
      <c r="DU16" s="664"/>
      <c r="DV16" s="664"/>
      <c r="DW16" s="664"/>
      <c r="DX16" s="664"/>
      <c r="DY16" s="664"/>
      <c r="DZ16" s="664"/>
      <c r="EA16" s="664"/>
      <c r="EB16" s="664"/>
      <c r="EC16" s="704"/>
    </row>
    <row r="17" spans="2:133" ht="11.25" customHeight="1">
      <c r="B17" s="658" t="s">
        <v>261</v>
      </c>
      <c r="C17" s="659"/>
      <c r="D17" s="659"/>
      <c r="E17" s="659"/>
      <c r="F17" s="659"/>
      <c r="G17" s="659"/>
      <c r="H17" s="659"/>
      <c r="I17" s="659"/>
      <c r="J17" s="659"/>
      <c r="K17" s="659"/>
      <c r="L17" s="659"/>
      <c r="M17" s="659"/>
      <c r="N17" s="659"/>
      <c r="O17" s="659"/>
      <c r="P17" s="659"/>
      <c r="Q17" s="660"/>
      <c r="R17" s="661">
        <v>878</v>
      </c>
      <c r="S17" s="664"/>
      <c r="T17" s="664"/>
      <c r="U17" s="664"/>
      <c r="V17" s="664"/>
      <c r="W17" s="664"/>
      <c r="X17" s="664"/>
      <c r="Y17" s="665"/>
      <c r="Z17" s="723">
        <v>0</v>
      </c>
      <c r="AA17" s="723"/>
      <c r="AB17" s="723"/>
      <c r="AC17" s="723"/>
      <c r="AD17" s="724">
        <v>878</v>
      </c>
      <c r="AE17" s="724"/>
      <c r="AF17" s="724"/>
      <c r="AG17" s="724"/>
      <c r="AH17" s="724"/>
      <c r="AI17" s="724"/>
      <c r="AJ17" s="724"/>
      <c r="AK17" s="724"/>
      <c r="AL17" s="666">
        <v>0</v>
      </c>
      <c r="AM17" s="667"/>
      <c r="AN17" s="667"/>
      <c r="AO17" s="725"/>
      <c r="AP17" s="658" t="s">
        <v>262</v>
      </c>
      <c r="AQ17" s="659"/>
      <c r="AR17" s="659"/>
      <c r="AS17" s="659"/>
      <c r="AT17" s="659"/>
      <c r="AU17" s="659"/>
      <c r="AV17" s="659"/>
      <c r="AW17" s="659"/>
      <c r="AX17" s="659"/>
      <c r="AY17" s="659"/>
      <c r="AZ17" s="659"/>
      <c r="BA17" s="659"/>
      <c r="BB17" s="659"/>
      <c r="BC17" s="659"/>
      <c r="BD17" s="659"/>
      <c r="BE17" s="659"/>
      <c r="BF17" s="660"/>
      <c r="BG17" s="661" t="s">
        <v>128</v>
      </c>
      <c r="BH17" s="664"/>
      <c r="BI17" s="664"/>
      <c r="BJ17" s="664"/>
      <c r="BK17" s="664"/>
      <c r="BL17" s="664"/>
      <c r="BM17" s="664"/>
      <c r="BN17" s="665"/>
      <c r="BO17" s="723" t="s">
        <v>128</v>
      </c>
      <c r="BP17" s="723"/>
      <c r="BQ17" s="723"/>
      <c r="BR17" s="723"/>
      <c r="BS17" s="669" t="s">
        <v>128</v>
      </c>
      <c r="BT17" s="664"/>
      <c r="BU17" s="664"/>
      <c r="BV17" s="664"/>
      <c r="BW17" s="664"/>
      <c r="BX17" s="664"/>
      <c r="BY17" s="664"/>
      <c r="BZ17" s="664"/>
      <c r="CA17" s="664"/>
      <c r="CB17" s="704"/>
      <c r="CD17" s="705" t="s">
        <v>263</v>
      </c>
      <c r="CE17" s="702"/>
      <c r="CF17" s="702"/>
      <c r="CG17" s="702"/>
      <c r="CH17" s="702"/>
      <c r="CI17" s="702"/>
      <c r="CJ17" s="702"/>
      <c r="CK17" s="702"/>
      <c r="CL17" s="702"/>
      <c r="CM17" s="702"/>
      <c r="CN17" s="702"/>
      <c r="CO17" s="702"/>
      <c r="CP17" s="702"/>
      <c r="CQ17" s="703"/>
      <c r="CR17" s="661">
        <v>615692</v>
      </c>
      <c r="CS17" s="664"/>
      <c r="CT17" s="664"/>
      <c r="CU17" s="664"/>
      <c r="CV17" s="664"/>
      <c r="CW17" s="664"/>
      <c r="CX17" s="664"/>
      <c r="CY17" s="665"/>
      <c r="CZ17" s="723">
        <v>9.6999999999999993</v>
      </c>
      <c r="DA17" s="723"/>
      <c r="DB17" s="723"/>
      <c r="DC17" s="723"/>
      <c r="DD17" s="669" t="s">
        <v>235</v>
      </c>
      <c r="DE17" s="664"/>
      <c r="DF17" s="664"/>
      <c r="DG17" s="664"/>
      <c r="DH17" s="664"/>
      <c r="DI17" s="664"/>
      <c r="DJ17" s="664"/>
      <c r="DK17" s="664"/>
      <c r="DL17" s="664"/>
      <c r="DM17" s="664"/>
      <c r="DN17" s="664"/>
      <c r="DO17" s="664"/>
      <c r="DP17" s="665"/>
      <c r="DQ17" s="669">
        <v>568716</v>
      </c>
      <c r="DR17" s="664"/>
      <c r="DS17" s="664"/>
      <c r="DT17" s="664"/>
      <c r="DU17" s="664"/>
      <c r="DV17" s="664"/>
      <c r="DW17" s="664"/>
      <c r="DX17" s="664"/>
      <c r="DY17" s="664"/>
      <c r="DZ17" s="664"/>
      <c r="EA17" s="664"/>
      <c r="EB17" s="664"/>
      <c r="EC17" s="704"/>
    </row>
    <row r="18" spans="2:133" ht="11.25" customHeight="1">
      <c r="B18" s="658" t="s">
        <v>264</v>
      </c>
      <c r="C18" s="659"/>
      <c r="D18" s="659"/>
      <c r="E18" s="659"/>
      <c r="F18" s="659"/>
      <c r="G18" s="659"/>
      <c r="H18" s="659"/>
      <c r="I18" s="659"/>
      <c r="J18" s="659"/>
      <c r="K18" s="659"/>
      <c r="L18" s="659"/>
      <c r="M18" s="659"/>
      <c r="N18" s="659"/>
      <c r="O18" s="659"/>
      <c r="P18" s="659"/>
      <c r="Q18" s="660"/>
      <c r="R18" s="661">
        <v>2851446</v>
      </c>
      <c r="S18" s="664"/>
      <c r="T18" s="664"/>
      <c r="U18" s="664"/>
      <c r="V18" s="664"/>
      <c r="W18" s="664"/>
      <c r="X18" s="664"/>
      <c r="Y18" s="665"/>
      <c r="Z18" s="723">
        <v>44.5</v>
      </c>
      <c r="AA18" s="723"/>
      <c r="AB18" s="723"/>
      <c r="AC18" s="723"/>
      <c r="AD18" s="724">
        <v>2504044</v>
      </c>
      <c r="AE18" s="724"/>
      <c r="AF18" s="724"/>
      <c r="AG18" s="724"/>
      <c r="AH18" s="724"/>
      <c r="AI18" s="724"/>
      <c r="AJ18" s="724"/>
      <c r="AK18" s="724"/>
      <c r="AL18" s="666">
        <v>75.8</v>
      </c>
      <c r="AM18" s="667"/>
      <c r="AN18" s="667"/>
      <c r="AO18" s="725"/>
      <c r="AP18" s="658" t="s">
        <v>265</v>
      </c>
      <c r="AQ18" s="659"/>
      <c r="AR18" s="659"/>
      <c r="AS18" s="659"/>
      <c r="AT18" s="659"/>
      <c r="AU18" s="659"/>
      <c r="AV18" s="659"/>
      <c r="AW18" s="659"/>
      <c r="AX18" s="659"/>
      <c r="AY18" s="659"/>
      <c r="AZ18" s="659"/>
      <c r="BA18" s="659"/>
      <c r="BB18" s="659"/>
      <c r="BC18" s="659"/>
      <c r="BD18" s="659"/>
      <c r="BE18" s="659"/>
      <c r="BF18" s="660"/>
      <c r="BG18" s="661" t="s">
        <v>235</v>
      </c>
      <c r="BH18" s="664"/>
      <c r="BI18" s="664"/>
      <c r="BJ18" s="664"/>
      <c r="BK18" s="664"/>
      <c r="BL18" s="664"/>
      <c r="BM18" s="664"/>
      <c r="BN18" s="665"/>
      <c r="BO18" s="723" t="s">
        <v>128</v>
      </c>
      <c r="BP18" s="723"/>
      <c r="BQ18" s="723"/>
      <c r="BR18" s="723"/>
      <c r="BS18" s="669" t="s">
        <v>128</v>
      </c>
      <c r="BT18" s="664"/>
      <c r="BU18" s="664"/>
      <c r="BV18" s="664"/>
      <c r="BW18" s="664"/>
      <c r="BX18" s="664"/>
      <c r="BY18" s="664"/>
      <c r="BZ18" s="664"/>
      <c r="CA18" s="664"/>
      <c r="CB18" s="704"/>
      <c r="CD18" s="705" t="s">
        <v>266</v>
      </c>
      <c r="CE18" s="702"/>
      <c r="CF18" s="702"/>
      <c r="CG18" s="702"/>
      <c r="CH18" s="702"/>
      <c r="CI18" s="702"/>
      <c r="CJ18" s="702"/>
      <c r="CK18" s="702"/>
      <c r="CL18" s="702"/>
      <c r="CM18" s="702"/>
      <c r="CN18" s="702"/>
      <c r="CO18" s="702"/>
      <c r="CP18" s="702"/>
      <c r="CQ18" s="703"/>
      <c r="CR18" s="661" t="s">
        <v>128</v>
      </c>
      <c r="CS18" s="664"/>
      <c r="CT18" s="664"/>
      <c r="CU18" s="664"/>
      <c r="CV18" s="664"/>
      <c r="CW18" s="664"/>
      <c r="CX18" s="664"/>
      <c r="CY18" s="665"/>
      <c r="CZ18" s="723" t="s">
        <v>128</v>
      </c>
      <c r="DA18" s="723"/>
      <c r="DB18" s="723"/>
      <c r="DC18" s="723"/>
      <c r="DD18" s="669" t="s">
        <v>128</v>
      </c>
      <c r="DE18" s="664"/>
      <c r="DF18" s="664"/>
      <c r="DG18" s="664"/>
      <c r="DH18" s="664"/>
      <c r="DI18" s="664"/>
      <c r="DJ18" s="664"/>
      <c r="DK18" s="664"/>
      <c r="DL18" s="664"/>
      <c r="DM18" s="664"/>
      <c r="DN18" s="664"/>
      <c r="DO18" s="664"/>
      <c r="DP18" s="665"/>
      <c r="DQ18" s="669" t="s">
        <v>235</v>
      </c>
      <c r="DR18" s="664"/>
      <c r="DS18" s="664"/>
      <c r="DT18" s="664"/>
      <c r="DU18" s="664"/>
      <c r="DV18" s="664"/>
      <c r="DW18" s="664"/>
      <c r="DX18" s="664"/>
      <c r="DY18" s="664"/>
      <c r="DZ18" s="664"/>
      <c r="EA18" s="664"/>
      <c r="EB18" s="664"/>
      <c r="EC18" s="704"/>
    </row>
    <row r="19" spans="2:133" ht="11.25" customHeight="1">
      <c r="B19" s="658" t="s">
        <v>267</v>
      </c>
      <c r="C19" s="659"/>
      <c r="D19" s="659"/>
      <c r="E19" s="659"/>
      <c r="F19" s="659"/>
      <c r="G19" s="659"/>
      <c r="H19" s="659"/>
      <c r="I19" s="659"/>
      <c r="J19" s="659"/>
      <c r="K19" s="659"/>
      <c r="L19" s="659"/>
      <c r="M19" s="659"/>
      <c r="N19" s="659"/>
      <c r="O19" s="659"/>
      <c r="P19" s="659"/>
      <c r="Q19" s="660"/>
      <c r="R19" s="661">
        <v>2504044</v>
      </c>
      <c r="S19" s="664"/>
      <c r="T19" s="664"/>
      <c r="U19" s="664"/>
      <c r="V19" s="664"/>
      <c r="W19" s="664"/>
      <c r="X19" s="664"/>
      <c r="Y19" s="665"/>
      <c r="Z19" s="723">
        <v>39.1</v>
      </c>
      <c r="AA19" s="723"/>
      <c r="AB19" s="723"/>
      <c r="AC19" s="723"/>
      <c r="AD19" s="724">
        <v>2504044</v>
      </c>
      <c r="AE19" s="724"/>
      <c r="AF19" s="724"/>
      <c r="AG19" s="724"/>
      <c r="AH19" s="724"/>
      <c r="AI19" s="724"/>
      <c r="AJ19" s="724"/>
      <c r="AK19" s="724"/>
      <c r="AL19" s="666">
        <v>75.8</v>
      </c>
      <c r="AM19" s="667"/>
      <c r="AN19" s="667"/>
      <c r="AO19" s="725"/>
      <c r="AP19" s="658" t="s">
        <v>268</v>
      </c>
      <c r="AQ19" s="659"/>
      <c r="AR19" s="659"/>
      <c r="AS19" s="659"/>
      <c r="AT19" s="659"/>
      <c r="AU19" s="659"/>
      <c r="AV19" s="659"/>
      <c r="AW19" s="659"/>
      <c r="AX19" s="659"/>
      <c r="AY19" s="659"/>
      <c r="AZ19" s="659"/>
      <c r="BA19" s="659"/>
      <c r="BB19" s="659"/>
      <c r="BC19" s="659"/>
      <c r="BD19" s="659"/>
      <c r="BE19" s="659"/>
      <c r="BF19" s="660"/>
      <c r="BG19" s="661">
        <v>1243</v>
      </c>
      <c r="BH19" s="664"/>
      <c r="BI19" s="664"/>
      <c r="BJ19" s="664"/>
      <c r="BK19" s="664"/>
      <c r="BL19" s="664"/>
      <c r="BM19" s="664"/>
      <c r="BN19" s="665"/>
      <c r="BO19" s="723">
        <v>0.2</v>
      </c>
      <c r="BP19" s="723"/>
      <c r="BQ19" s="723"/>
      <c r="BR19" s="723"/>
      <c r="BS19" s="669" t="s">
        <v>171</v>
      </c>
      <c r="BT19" s="664"/>
      <c r="BU19" s="664"/>
      <c r="BV19" s="664"/>
      <c r="BW19" s="664"/>
      <c r="BX19" s="664"/>
      <c r="BY19" s="664"/>
      <c r="BZ19" s="664"/>
      <c r="CA19" s="664"/>
      <c r="CB19" s="704"/>
      <c r="CD19" s="705" t="s">
        <v>269</v>
      </c>
      <c r="CE19" s="702"/>
      <c r="CF19" s="702"/>
      <c r="CG19" s="702"/>
      <c r="CH19" s="702"/>
      <c r="CI19" s="702"/>
      <c r="CJ19" s="702"/>
      <c r="CK19" s="702"/>
      <c r="CL19" s="702"/>
      <c r="CM19" s="702"/>
      <c r="CN19" s="702"/>
      <c r="CO19" s="702"/>
      <c r="CP19" s="702"/>
      <c r="CQ19" s="703"/>
      <c r="CR19" s="661" t="s">
        <v>235</v>
      </c>
      <c r="CS19" s="664"/>
      <c r="CT19" s="664"/>
      <c r="CU19" s="664"/>
      <c r="CV19" s="664"/>
      <c r="CW19" s="664"/>
      <c r="CX19" s="664"/>
      <c r="CY19" s="665"/>
      <c r="CZ19" s="723" t="s">
        <v>235</v>
      </c>
      <c r="DA19" s="723"/>
      <c r="DB19" s="723"/>
      <c r="DC19" s="723"/>
      <c r="DD19" s="669" t="s">
        <v>235</v>
      </c>
      <c r="DE19" s="664"/>
      <c r="DF19" s="664"/>
      <c r="DG19" s="664"/>
      <c r="DH19" s="664"/>
      <c r="DI19" s="664"/>
      <c r="DJ19" s="664"/>
      <c r="DK19" s="664"/>
      <c r="DL19" s="664"/>
      <c r="DM19" s="664"/>
      <c r="DN19" s="664"/>
      <c r="DO19" s="664"/>
      <c r="DP19" s="665"/>
      <c r="DQ19" s="669" t="s">
        <v>235</v>
      </c>
      <c r="DR19" s="664"/>
      <c r="DS19" s="664"/>
      <c r="DT19" s="664"/>
      <c r="DU19" s="664"/>
      <c r="DV19" s="664"/>
      <c r="DW19" s="664"/>
      <c r="DX19" s="664"/>
      <c r="DY19" s="664"/>
      <c r="DZ19" s="664"/>
      <c r="EA19" s="664"/>
      <c r="EB19" s="664"/>
      <c r="EC19" s="704"/>
    </row>
    <row r="20" spans="2:133" ht="11.25" customHeight="1">
      <c r="B20" s="658" t="s">
        <v>270</v>
      </c>
      <c r="C20" s="659"/>
      <c r="D20" s="659"/>
      <c r="E20" s="659"/>
      <c r="F20" s="659"/>
      <c r="G20" s="659"/>
      <c r="H20" s="659"/>
      <c r="I20" s="659"/>
      <c r="J20" s="659"/>
      <c r="K20" s="659"/>
      <c r="L20" s="659"/>
      <c r="M20" s="659"/>
      <c r="N20" s="659"/>
      <c r="O20" s="659"/>
      <c r="P20" s="659"/>
      <c r="Q20" s="660"/>
      <c r="R20" s="661">
        <v>347402</v>
      </c>
      <c r="S20" s="664"/>
      <c r="T20" s="664"/>
      <c r="U20" s="664"/>
      <c r="V20" s="664"/>
      <c r="W20" s="664"/>
      <c r="X20" s="664"/>
      <c r="Y20" s="665"/>
      <c r="Z20" s="723">
        <v>5.4</v>
      </c>
      <c r="AA20" s="723"/>
      <c r="AB20" s="723"/>
      <c r="AC20" s="723"/>
      <c r="AD20" s="724" t="s">
        <v>235</v>
      </c>
      <c r="AE20" s="724"/>
      <c r="AF20" s="724"/>
      <c r="AG20" s="724"/>
      <c r="AH20" s="724"/>
      <c r="AI20" s="724"/>
      <c r="AJ20" s="724"/>
      <c r="AK20" s="724"/>
      <c r="AL20" s="666" t="s">
        <v>235</v>
      </c>
      <c r="AM20" s="667"/>
      <c r="AN20" s="667"/>
      <c r="AO20" s="725"/>
      <c r="AP20" s="658" t="s">
        <v>271</v>
      </c>
      <c r="AQ20" s="659"/>
      <c r="AR20" s="659"/>
      <c r="AS20" s="659"/>
      <c r="AT20" s="659"/>
      <c r="AU20" s="659"/>
      <c r="AV20" s="659"/>
      <c r="AW20" s="659"/>
      <c r="AX20" s="659"/>
      <c r="AY20" s="659"/>
      <c r="AZ20" s="659"/>
      <c r="BA20" s="659"/>
      <c r="BB20" s="659"/>
      <c r="BC20" s="659"/>
      <c r="BD20" s="659"/>
      <c r="BE20" s="659"/>
      <c r="BF20" s="660"/>
      <c r="BG20" s="661">
        <v>1243</v>
      </c>
      <c r="BH20" s="664"/>
      <c r="BI20" s="664"/>
      <c r="BJ20" s="664"/>
      <c r="BK20" s="664"/>
      <c r="BL20" s="664"/>
      <c r="BM20" s="664"/>
      <c r="BN20" s="665"/>
      <c r="BO20" s="723">
        <v>0.2</v>
      </c>
      <c r="BP20" s="723"/>
      <c r="BQ20" s="723"/>
      <c r="BR20" s="723"/>
      <c r="BS20" s="669" t="s">
        <v>235</v>
      </c>
      <c r="BT20" s="664"/>
      <c r="BU20" s="664"/>
      <c r="BV20" s="664"/>
      <c r="BW20" s="664"/>
      <c r="BX20" s="664"/>
      <c r="BY20" s="664"/>
      <c r="BZ20" s="664"/>
      <c r="CA20" s="664"/>
      <c r="CB20" s="704"/>
      <c r="CD20" s="705" t="s">
        <v>272</v>
      </c>
      <c r="CE20" s="702"/>
      <c r="CF20" s="702"/>
      <c r="CG20" s="702"/>
      <c r="CH20" s="702"/>
      <c r="CI20" s="702"/>
      <c r="CJ20" s="702"/>
      <c r="CK20" s="702"/>
      <c r="CL20" s="702"/>
      <c r="CM20" s="702"/>
      <c r="CN20" s="702"/>
      <c r="CO20" s="702"/>
      <c r="CP20" s="702"/>
      <c r="CQ20" s="703"/>
      <c r="CR20" s="661">
        <v>6349280</v>
      </c>
      <c r="CS20" s="664"/>
      <c r="CT20" s="664"/>
      <c r="CU20" s="664"/>
      <c r="CV20" s="664"/>
      <c r="CW20" s="664"/>
      <c r="CX20" s="664"/>
      <c r="CY20" s="665"/>
      <c r="CZ20" s="723">
        <v>100</v>
      </c>
      <c r="DA20" s="723"/>
      <c r="DB20" s="723"/>
      <c r="DC20" s="723"/>
      <c r="DD20" s="669">
        <v>1694370</v>
      </c>
      <c r="DE20" s="664"/>
      <c r="DF20" s="664"/>
      <c r="DG20" s="664"/>
      <c r="DH20" s="664"/>
      <c r="DI20" s="664"/>
      <c r="DJ20" s="664"/>
      <c r="DK20" s="664"/>
      <c r="DL20" s="664"/>
      <c r="DM20" s="664"/>
      <c r="DN20" s="664"/>
      <c r="DO20" s="664"/>
      <c r="DP20" s="665"/>
      <c r="DQ20" s="669">
        <v>3826879</v>
      </c>
      <c r="DR20" s="664"/>
      <c r="DS20" s="664"/>
      <c r="DT20" s="664"/>
      <c r="DU20" s="664"/>
      <c r="DV20" s="664"/>
      <c r="DW20" s="664"/>
      <c r="DX20" s="664"/>
      <c r="DY20" s="664"/>
      <c r="DZ20" s="664"/>
      <c r="EA20" s="664"/>
      <c r="EB20" s="664"/>
      <c r="EC20" s="704"/>
    </row>
    <row r="21" spans="2:133" ht="11.25" customHeight="1">
      <c r="B21" s="658" t="s">
        <v>273</v>
      </c>
      <c r="C21" s="659"/>
      <c r="D21" s="659"/>
      <c r="E21" s="659"/>
      <c r="F21" s="659"/>
      <c r="G21" s="659"/>
      <c r="H21" s="659"/>
      <c r="I21" s="659"/>
      <c r="J21" s="659"/>
      <c r="K21" s="659"/>
      <c r="L21" s="659"/>
      <c r="M21" s="659"/>
      <c r="N21" s="659"/>
      <c r="O21" s="659"/>
      <c r="P21" s="659"/>
      <c r="Q21" s="660"/>
      <c r="R21" s="661" t="s">
        <v>128</v>
      </c>
      <c r="S21" s="664"/>
      <c r="T21" s="664"/>
      <c r="U21" s="664"/>
      <c r="V21" s="664"/>
      <c r="W21" s="664"/>
      <c r="X21" s="664"/>
      <c r="Y21" s="665"/>
      <c r="Z21" s="723" t="s">
        <v>235</v>
      </c>
      <c r="AA21" s="723"/>
      <c r="AB21" s="723"/>
      <c r="AC21" s="723"/>
      <c r="AD21" s="724" t="s">
        <v>128</v>
      </c>
      <c r="AE21" s="724"/>
      <c r="AF21" s="724"/>
      <c r="AG21" s="724"/>
      <c r="AH21" s="724"/>
      <c r="AI21" s="724"/>
      <c r="AJ21" s="724"/>
      <c r="AK21" s="724"/>
      <c r="AL21" s="666" t="s">
        <v>128</v>
      </c>
      <c r="AM21" s="667"/>
      <c r="AN21" s="667"/>
      <c r="AO21" s="725"/>
      <c r="AP21" s="769" t="s">
        <v>274</v>
      </c>
      <c r="AQ21" s="776"/>
      <c r="AR21" s="776"/>
      <c r="AS21" s="776"/>
      <c r="AT21" s="776"/>
      <c r="AU21" s="776"/>
      <c r="AV21" s="776"/>
      <c r="AW21" s="776"/>
      <c r="AX21" s="776"/>
      <c r="AY21" s="776"/>
      <c r="AZ21" s="776"/>
      <c r="BA21" s="776"/>
      <c r="BB21" s="776"/>
      <c r="BC21" s="776"/>
      <c r="BD21" s="776"/>
      <c r="BE21" s="776"/>
      <c r="BF21" s="771"/>
      <c r="BG21" s="661">
        <v>1243</v>
      </c>
      <c r="BH21" s="664"/>
      <c r="BI21" s="664"/>
      <c r="BJ21" s="664"/>
      <c r="BK21" s="664"/>
      <c r="BL21" s="664"/>
      <c r="BM21" s="664"/>
      <c r="BN21" s="665"/>
      <c r="BO21" s="723">
        <v>0.2</v>
      </c>
      <c r="BP21" s="723"/>
      <c r="BQ21" s="723"/>
      <c r="BR21" s="723"/>
      <c r="BS21" s="669" t="s">
        <v>128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c r="B22" s="658" t="s">
        <v>275</v>
      </c>
      <c r="C22" s="659"/>
      <c r="D22" s="659"/>
      <c r="E22" s="659"/>
      <c r="F22" s="659"/>
      <c r="G22" s="659"/>
      <c r="H22" s="659"/>
      <c r="I22" s="659"/>
      <c r="J22" s="659"/>
      <c r="K22" s="659"/>
      <c r="L22" s="659"/>
      <c r="M22" s="659"/>
      <c r="N22" s="659"/>
      <c r="O22" s="659"/>
      <c r="P22" s="659"/>
      <c r="Q22" s="660"/>
      <c r="R22" s="661">
        <v>3585066</v>
      </c>
      <c r="S22" s="664"/>
      <c r="T22" s="664"/>
      <c r="U22" s="664"/>
      <c r="V22" s="664"/>
      <c r="W22" s="664"/>
      <c r="X22" s="664"/>
      <c r="Y22" s="665"/>
      <c r="Z22" s="723">
        <v>55.9</v>
      </c>
      <c r="AA22" s="723"/>
      <c r="AB22" s="723"/>
      <c r="AC22" s="723"/>
      <c r="AD22" s="724">
        <v>3237664</v>
      </c>
      <c r="AE22" s="724"/>
      <c r="AF22" s="724"/>
      <c r="AG22" s="724"/>
      <c r="AH22" s="724"/>
      <c r="AI22" s="724"/>
      <c r="AJ22" s="724"/>
      <c r="AK22" s="724"/>
      <c r="AL22" s="666">
        <v>98</v>
      </c>
      <c r="AM22" s="667"/>
      <c r="AN22" s="667"/>
      <c r="AO22" s="725"/>
      <c r="AP22" s="769" t="s">
        <v>276</v>
      </c>
      <c r="AQ22" s="776"/>
      <c r="AR22" s="776"/>
      <c r="AS22" s="776"/>
      <c r="AT22" s="776"/>
      <c r="AU22" s="776"/>
      <c r="AV22" s="776"/>
      <c r="AW22" s="776"/>
      <c r="AX22" s="776"/>
      <c r="AY22" s="776"/>
      <c r="AZ22" s="776"/>
      <c r="BA22" s="776"/>
      <c r="BB22" s="776"/>
      <c r="BC22" s="776"/>
      <c r="BD22" s="776"/>
      <c r="BE22" s="776"/>
      <c r="BF22" s="771"/>
      <c r="BG22" s="661" t="s">
        <v>128</v>
      </c>
      <c r="BH22" s="664"/>
      <c r="BI22" s="664"/>
      <c r="BJ22" s="664"/>
      <c r="BK22" s="664"/>
      <c r="BL22" s="664"/>
      <c r="BM22" s="664"/>
      <c r="BN22" s="665"/>
      <c r="BO22" s="723" t="s">
        <v>128</v>
      </c>
      <c r="BP22" s="723"/>
      <c r="BQ22" s="723"/>
      <c r="BR22" s="723"/>
      <c r="BS22" s="669" t="s">
        <v>128</v>
      </c>
      <c r="BT22" s="664"/>
      <c r="BU22" s="664"/>
      <c r="BV22" s="664"/>
      <c r="BW22" s="664"/>
      <c r="BX22" s="664"/>
      <c r="BY22" s="664"/>
      <c r="BZ22" s="664"/>
      <c r="CA22" s="664"/>
      <c r="CB22" s="704"/>
      <c r="CD22" s="778" t="s">
        <v>277</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c r="B23" s="658" t="s">
        <v>278</v>
      </c>
      <c r="C23" s="659"/>
      <c r="D23" s="659"/>
      <c r="E23" s="659"/>
      <c r="F23" s="659"/>
      <c r="G23" s="659"/>
      <c r="H23" s="659"/>
      <c r="I23" s="659"/>
      <c r="J23" s="659"/>
      <c r="K23" s="659"/>
      <c r="L23" s="659"/>
      <c r="M23" s="659"/>
      <c r="N23" s="659"/>
      <c r="O23" s="659"/>
      <c r="P23" s="659"/>
      <c r="Q23" s="660"/>
      <c r="R23" s="661">
        <v>731</v>
      </c>
      <c r="S23" s="664"/>
      <c r="T23" s="664"/>
      <c r="U23" s="664"/>
      <c r="V23" s="664"/>
      <c r="W23" s="664"/>
      <c r="X23" s="664"/>
      <c r="Y23" s="665"/>
      <c r="Z23" s="723">
        <v>0</v>
      </c>
      <c r="AA23" s="723"/>
      <c r="AB23" s="723"/>
      <c r="AC23" s="723"/>
      <c r="AD23" s="724">
        <v>731</v>
      </c>
      <c r="AE23" s="724"/>
      <c r="AF23" s="724"/>
      <c r="AG23" s="724"/>
      <c r="AH23" s="724"/>
      <c r="AI23" s="724"/>
      <c r="AJ23" s="724"/>
      <c r="AK23" s="724"/>
      <c r="AL23" s="666">
        <v>0</v>
      </c>
      <c r="AM23" s="667"/>
      <c r="AN23" s="667"/>
      <c r="AO23" s="725"/>
      <c r="AP23" s="769" t="s">
        <v>279</v>
      </c>
      <c r="AQ23" s="776"/>
      <c r="AR23" s="776"/>
      <c r="AS23" s="776"/>
      <c r="AT23" s="776"/>
      <c r="AU23" s="776"/>
      <c r="AV23" s="776"/>
      <c r="AW23" s="776"/>
      <c r="AX23" s="776"/>
      <c r="AY23" s="776"/>
      <c r="AZ23" s="776"/>
      <c r="BA23" s="776"/>
      <c r="BB23" s="776"/>
      <c r="BC23" s="776"/>
      <c r="BD23" s="776"/>
      <c r="BE23" s="776"/>
      <c r="BF23" s="771"/>
      <c r="BG23" s="661" t="s">
        <v>235</v>
      </c>
      <c r="BH23" s="664"/>
      <c r="BI23" s="664"/>
      <c r="BJ23" s="664"/>
      <c r="BK23" s="664"/>
      <c r="BL23" s="664"/>
      <c r="BM23" s="664"/>
      <c r="BN23" s="665"/>
      <c r="BO23" s="723" t="s">
        <v>235</v>
      </c>
      <c r="BP23" s="723"/>
      <c r="BQ23" s="723"/>
      <c r="BR23" s="723"/>
      <c r="BS23" s="669" t="s">
        <v>171</v>
      </c>
      <c r="BT23" s="664"/>
      <c r="BU23" s="664"/>
      <c r="BV23" s="664"/>
      <c r="BW23" s="664"/>
      <c r="BX23" s="664"/>
      <c r="BY23" s="664"/>
      <c r="BZ23" s="664"/>
      <c r="CA23" s="664"/>
      <c r="CB23" s="704"/>
      <c r="CD23" s="778" t="s">
        <v>218</v>
      </c>
      <c r="CE23" s="779"/>
      <c r="CF23" s="779"/>
      <c r="CG23" s="779"/>
      <c r="CH23" s="779"/>
      <c r="CI23" s="779"/>
      <c r="CJ23" s="779"/>
      <c r="CK23" s="779"/>
      <c r="CL23" s="779"/>
      <c r="CM23" s="779"/>
      <c r="CN23" s="779"/>
      <c r="CO23" s="779"/>
      <c r="CP23" s="779"/>
      <c r="CQ23" s="780"/>
      <c r="CR23" s="778" t="s">
        <v>280</v>
      </c>
      <c r="CS23" s="779"/>
      <c r="CT23" s="779"/>
      <c r="CU23" s="779"/>
      <c r="CV23" s="779"/>
      <c r="CW23" s="779"/>
      <c r="CX23" s="779"/>
      <c r="CY23" s="780"/>
      <c r="CZ23" s="778" t="s">
        <v>281</v>
      </c>
      <c r="DA23" s="779"/>
      <c r="DB23" s="779"/>
      <c r="DC23" s="780"/>
      <c r="DD23" s="778" t="s">
        <v>282</v>
      </c>
      <c r="DE23" s="779"/>
      <c r="DF23" s="779"/>
      <c r="DG23" s="779"/>
      <c r="DH23" s="779"/>
      <c r="DI23" s="779"/>
      <c r="DJ23" s="779"/>
      <c r="DK23" s="780"/>
      <c r="DL23" s="787" t="s">
        <v>283</v>
      </c>
      <c r="DM23" s="788"/>
      <c r="DN23" s="788"/>
      <c r="DO23" s="788"/>
      <c r="DP23" s="788"/>
      <c r="DQ23" s="788"/>
      <c r="DR23" s="788"/>
      <c r="DS23" s="788"/>
      <c r="DT23" s="788"/>
      <c r="DU23" s="788"/>
      <c r="DV23" s="789"/>
      <c r="DW23" s="778" t="s">
        <v>284</v>
      </c>
      <c r="DX23" s="779"/>
      <c r="DY23" s="779"/>
      <c r="DZ23" s="779"/>
      <c r="EA23" s="779"/>
      <c r="EB23" s="779"/>
      <c r="EC23" s="780"/>
    </row>
    <row r="24" spans="2:133" ht="11.25" customHeight="1">
      <c r="B24" s="658" t="s">
        <v>285</v>
      </c>
      <c r="C24" s="659"/>
      <c r="D24" s="659"/>
      <c r="E24" s="659"/>
      <c r="F24" s="659"/>
      <c r="G24" s="659"/>
      <c r="H24" s="659"/>
      <c r="I24" s="659"/>
      <c r="J24" s="659"/>
      <c r="K24" s="659"/>
      <c r="L24" s="659"/>
      <c r="M24" s="659"/>
      <c r="N24" s="659"/>
      <c r="O24" s="659"/>
      <c r="P24" s="659"/>
      <c r="Q24" s="660"/>
      <c r="R24" s="661">
        <v>24985</v>
      </c>
      <c r="S24" s="664"/>
      <c r="T24" s="664"/>
      <c r="U24" s="664"/>
      <c r="V24" s="664"/>
      <c r="W24" s="664"/>
      <c r="X24" s="664"/>
      <c r="Y24" s="665"/>
      <c r="Z24" s="723">
        <v>0.4</v>
      </c>
      <c r="AA24" s="723"/>
      <c r="AB24" s="723"/>
      <c r="AC24" s="723"/>
      <c r="AD24" s="724" t="s">
        <v>128</v>
      </c>
      <c r="AE24" s="724"/>
      <c r="AF24" s="724"/>
      <c r="AG24" s="724"/>
      <c r="AH24" s="724"/>
      <c r="AI24" s="724"/>
      <c r="AJ24" s="724"/>
      <c r="AK24" s="724"/>
      <c r="AL24" s="666" t="s">
        <v>128</v>
      </c>
      <c r="AM24" s="667"/>
      <c r="AN24" s="667"/>
      <c r="AO24" s="725"/>
      <c r="AP24" s="769" t="s">
        <v>286</v>
      </c>
      <c r="AQ24" s="776"/>
      <c r="AR24" s="776"/>
      <c r="AS24" s="776"/>
      <c r="AT24" s="776"/>
      <c r="AU24" s="776"/>
      <c r="AV24" s="776"/>
      <c r="AW24" s="776"/>
      <c r="AX24" s="776"/>
      <c r="AY24" s="776"/>
      <c r="AZ24" s="776"/>
      <c r="BA24" s="776"/>
      <c r="BB24" s="776"/>
      <c r="BC24" s="776"/>
      <c r="BD24" s="776"/>
      <c r="BE24" s="776"/>
      <c r="BF24" s="771"/>
      <c r="BG24" s="661" t="s">
        <v>235</v>
      </c>
      <c r="BH24" s="664"/>
      <c r="BI24" s="664"/>
      <c r="BJ24" s="664"/>
      <c r="BK24" s="664"/>
      <c r="BL24" s="664"/>
      <c r="BM24" s="664"/>
      <c r="BN24" s="665"/>
      <c r="BO24" s="723" t="s">
        <v>128</v>
      </c>
      <c r="BP24" s="723"/>
      <c r="BQ24" s="723"/>
      <c r="BR24" s="723"/>
      <c r="BS24" s="669" t="s">
        <v>128</v>
      </c>
      <c r="BT24" s="664"/>
      <c r="BU24" s="664"/>
      <c r="BV24" s="664"/>
      <c r="BW24" s="664"/>
      <c r="BX24" s="664"/>
      <c r="BY24" s="664"/>
      <c r="BZ24" s="664"/>
      <c r="CA24" s="664"/>
      <c r="CB24" s="704"/>
      <c r="CD24" s="732" t="s">
        <v>287</v>
      </c>
      <c r="CE24" s="733"/>
      <c r="CF24" s="733"/>
      <c r="CG24" s="733"/>
      <c r="CH24" s="733"/>
      <c r="CI24" s="733"/>
      <c r="CJ24" s="733"/>
      <c r="CK24" s="733"/>
      <c r="CL24" s="733"/>
      <c r="CM24" s="733"/>
      <c r="CN24" s="733"/>
      <c r="CO24" s="733"/>
      <c r="CP24" s="733"/>
      <c r="CQ24" s="734"/>
      <c r="CR24" s="726">
        <v>2072782</v>
      </c>
      <c r="CS24" s="727"/>
      <c r="CT24" s="727"/>
      <c r="CU24" s="727"/>
      <c r="CV24" s="727"/>
      <c r="CW24" s="727"/>
      <c r="CX24" s="727"/>
      <c r="CY24" s="773"/>
      <c r="CZ24" s="774">
        <v>32.6</v>
      </c>
      <c r="DA24" s="743"/>
      <c r="DB24" s="743"/>
      <c r="DC24" s="777"/>
      <c r="DD24" s="772">
        <v>1659649</v>
      </c>
      <c r="DE24" s="727"/>
      <c r="DF24" s="727"/>
      <c r="DG24" s="727"/>
      <c r="DH24" s="727"/>
      <c r="DI24" s="727"/>
      <c r="DJ24" s="727"/>
      <c r="DK24" s="773"/>
      <c r="DL24" s="772">
        <v>1646350</v>
      </c>
      <c r="DM24" s="727"/>
      <c r="DN24" s="727"/>
      <c r="DO24" s="727"/>
      <c r="DP24" s="727"/>
      <c r="DQ24" s="727"/>
      <c r="DR24" s="727"/>
      <c r="DS24" s="727"/>
      <c r="DT24" s="727"/>
      <c r="DU24" s="727"/>
      <c r="DV24" s="773"/>
      <c r="DW24" s="774">
        <v>48</v>
      </c>
      <c r="DX24" s="743"/>
      <c r="DY24" s="743"/>
      <c r="DZ24" s="743"/>
      <c r="EA24" s="743"/>
      <c r="EB24" s="743"/>
      <c r="EC24" s="775"/>
    </row>
    <row r="25" spans="2:133" ht="11.25" customHeight="1">
      <c r="B25" s="658" t="s">
        <v>288</v>
      </c>
      <c r="C25" s="659"/>
      <c r="D25" s="659"/>
      <c r="E25" s="659"/>
      <c r="F25" s="659"/>
      <c r="G25" s="659"/>
      <c r="H25" s="659"/>
      <c r="I25" s="659"/>
      <c r="J25" s="659"/>
      <c r="K25" s="659"/>
      <c r="L25" s="659"/>
      <c r="M25" s="659"/>
      <c r="N25" s="659"/>
      <c r="O25" s="659"/>
      <c r="P25" s="659"/>
      <c r="Q25" s="660"/>
      <c r="R25" s="661">
        <v>138394</v>
      </c>
      <c r="S25" s="664"/>
      <c r="T25" s="664"/>
      <c r="U25" s="664"/>
      <c r="V25" s="664"/>
      <c r="W25" s="664"/>
      <c r="X25" s="664"/>
      <c r="Y25" s="665"/>
      <c r="Z25" s="723">
        <v>2.2000000000000002</v>
      </c>
      <c r="AA25" s="723"/>
      <c r="AB25" s="723"/>
      <c r="AC25" s="723"/>
      <c r="AD25" s="724">
        <v>2708</v>
      </c>
      <c r="AE25" s="724"/>
      <c r="AF25" s="724"/>
      <c r="AG25" s="724"/>
      <c r="AH25" s="724"/>
      <c r="AI25" s="724"/>
      <c r="AJ25" s="724"/>
      <c r="AK25" s="724"/>
      <c r="AL25" s="666">
        <v>0.1</v>
      </c>
      <c r="AM25" s="667"/>
      <c r="AN25" s="667"/>
      <c r="AO25" s="725"/>
      <c r="AP25" s="769" t="s">
        <v>289</v>
      </c>
      <c r="AQ25" s="776"/>
      <c r="AR25" s="776"/>
      <c r="AS25" s="776"/>
      <c r="AT25" s="776"/>
      <c r="AU25" s="776"/>
      <c r="AV25" s="776"/>
      <c r="AW25" s="776"/>
      <c r="AX25" s="776"/>
      <c r="AY25" s="776"/>
      <c r="AZ25" s="776"/>
      <c r="BA25" s="776"/>
      <c r="BB25" s="776"/>
      <c r="BC25" s="776"/>
      <c r="BD25" s="776"/>
      <c r="BE25" s="776"/>
      <c r="BF25" s="771"/>
      <c r="BG25" s="661" t="s">
        <v>128</v>
      </c>
      <c r="BH25" s="664"/>
      <c r="BI25" s="664"/>
      <c r="BJ25" s="664"/>
      <c r="BK25" s="664"/>
      <c r="BL25" s="664"/>
      <c r="BM25" s="664"/>
      <c r="BN25" s="665"/>
      <c r="BO25" s="723" t="s">
        <v>235</v>
      </c>
      <c r="BP25" s="723"/>
      <c r="BQ25" s="723"/>
      <c r="BR25" s="723"/>
      <c r="BS25" s="669" t="s">
        <v>128</v>
      </c>
      <c r="BT25" s="664"/>
      <c r="BU25" s="664"/>
      <c r="BV25" s="664"/>
      <c r="BW25" s="664"/>
      <c r="BX25" s="664"/>
      <c r="BY25" s="664"/>
      <c r="BZ25" s="664"/>
      <c r="CA25" s="664"/>
      <c r="CB25" s="704"/>
      <c r="CD25" s="705" t="s">
        <v>290</v>
      </c>
      <c r="CE25" s="702"/>
      <c r="CF25" s="702"/>
      <c r="CG25" s="702"/>
      <c r="CH25" s="702"/>
      <c r="CI25" s="702"/>
      <c r="CJ25" s="702"/>
      <c r="CK25" s="702"/>
      <c r="CL25" s="702"/>
      <c r="CM25" s="702"/>
      <c r="CN25" s="702"/>
      <c r="CO25" s="702"/>
      <c r="CP25" s="702"/>
      <c r="CQ25" s="703"/>
      <c r="CR25" s="661">
        <v>1017666</v>
      </c>
      <c r="CS25" s="662"/>
      <c r="CT25" s="662"/>
      <c r="CU25" s="662"/>
      <c r="CV25" s="662"/>
      <c r="CW25" s="662"/>
      <c r="CX25" s="662"/>
      <c r="CY25" s="663"/>
      <c r="CZ25" s="666">
        <v>16</v>
      </c>
      <c r="DA25" s="695"/>
      <c r="DB25" s="695"/>
      <c r="DC25" s="696"/>
      <c r="DD25" s="669">
        <v>953694</v>
      </c>
      <c r="DE25" s="662"/>
      <c r="DF25" s="662"/>
      <c r="DG25" s="662"/>
      <c r="DH25" s="662"/>
      <c r="DI25" s="662"/>
      <c r="DJ25" s="662"/>
      <c r="DK25" s="663"/>
      <c r="DL25" s="669">
        <v>953689</v>
      </c>
      <c r="DM25" s="662"/>
      <c r="DN25" s="662"/>
      <c r="DO25" s="662"/>
      <c r="DP25" s="662"/>
      <c r="DQ25" s="662"/>
      <c r="DR25" s="662"/>
      <c r="DS25" s="662"/>
      <c r="DT25" s="662"/>
      <c r="DU25" s="662"/>
      <c r="DV25" s="663"/>
      <c r="DW25" s="666">
        <v>27.8</v>
      </c>
      <c r="DX25" s="695"/>
      <c r="DY25" s="695"/>
      <c r="DZ25" s="695"/>
      <c r="EA25" s="695"/>
      <c r="EB25" s="695"/>
      <c r="EC25" s="697"/>
    </row>
    <row r="26" spans="2:133" ht="11.25" customHeight="1">
      <c r="B26" s="658" t="s">
        <v>291</v>
      </c>
      <c r="C26" s="659"/>
      <c r="D26" s="659"/>
      <c r="E26" s="659"/>
      <c r="F26" s="659"/>
      <c r="G26" s="659"/>
      <c r="H26" s="659"/>
      <c r="I26" s="659"/>
      <c r="J26" s="659"/>
      <c r="K26" s="659"/>
      <c r="L26" s="659"/>
      <c r="M26" s="659"/>
      <c r="N26" s="659"/>
      <c r="O26" s="659"/>
      <c r="P26" s="659"/>
      <c r="Q26" s="660"/>
      <c r="R26" s="661">
        <v>3369</v>
      </c>
      <c r="S26" s="664"/>
      <c r="T26" s="664"/>
      <c r="U26" s="664"/>
      <c r="V26" s="664"/>
      <c r="W26" s="664"/>
      <c r="X26" s="664"/>
      <c r="Y26" s="665"/>
      <c r="Z26" s="723">
        <v>0.1</v>
      </c>
      <c r="AA26" s="723"/>
      <c r="AB26" s="723"/>
      <c r="AC26" s="723"/>
      <c r="AD26" s="724" t="s">
        <v>128</v>
      </c>
      <c r="AE26" s="724"/>
      <c r="AF26" s="724"/>
      <c r="AG26" s="724"/>
      <c r="AH26" s="724"/>
      <c r="AI26" s="724"/>
      <c r="AJ26" s="724"/>
      <c r="AK26" s="724"/>
      <c r="AL26" s="666" t="s">
        <v>128</v>
      </c>
      <c r="AM26" s="667"/>
      <c r="AN26" s="667"/>
      <c r="AO26" s="725"/>
      <c r="AP26" s="769" t="s">
        <v>292</v>
      </c>
      <c r="AQ26" s="770"/>
      <c r="AR26" s="770"/>
      <c r="AS26" s="770"/>
      <c r="AT26" s="770"/>
      <c r="AU26" s="770"/>
      <c r="AV26" s="770"/>
      <c r="AW26" s="770"/>
      <c r="AX26" s="770"/>
      <c r="AY26" s="770"/>
      <c r="AZ26" s="770"/>
      <c r="BA26" s="770"/>
      <c r="BB26" s="770"/>
      <c r="BC26" s="770"/>
      <c r="BD26" s="770"/>
      <c r="BE26" s="770"/>
      <c r="BF26" s="771"/>
      <c r="BG26" s="661" t="s">
        <v>171</v>
      </c>
      <c r="BH26" s="664"/>
      <c r="BI26" s="664"/>
      <c r="BJ26" s="664"/>
      <c r="BK26" s="664"/>
      <c r="BL26" s="664"/>
      <c r="BM26" s="664"/>
      <c r="BN26" s="665"/>
      <c r="BO26" s="723" t="s">
        <v>235</v>
      </c>
      <c r="BP26" s="723"/>
      <c r="BQ26" s="723"/>
      <c r="BR26" s="723"/>
      <c r="BS26" s="669" t="s">
        <v>128</v>
      </c>
      <c r="BT26" s="664"/>
      <c r="BU26" s="664"/>
      <c r="BV26" s="664"/>
      <c r="BW26" s="664"/>
      <c r="BX26" s="664"/>
      <c r="BY26" s="664"/>
      <c r="BZ26" s="664"/>
      <c r="CA26" s="664"/>
      <c r="CB26" s="704"/>
      <c r="CD26" s="705" t="s">
        <v>293</v>
      </c>
      <c r="CE26" s="702"/>
      <c r="CF26" s="702"/>
      <c r="CG26" s="702"/>
      <c r="CH26" s="702"/>
      <c r="CI26" s="702"/>
      <c r="CJ26" s="702"/>
      <c r="CK26" s="702"/>
      <c r="CL26" s="702"/>
      <c r="CM26" s="702"/>
      <c r="CN26" s="702"/>
      <c r="CO26" s="702"/>
      <c r="CP26" s="702"/>
      <c r="CQ26" s="703"/>
      <c r="CR26" s="661">
        <v>685911</v>
      </c>
      <c r="CS26" s="664"/>
      <c r="CT26" s="664"/>
      <c r="CU26" s="664"/>
      <c r="CV26" s="664"/>
      <c r="CW26" s="664"/>
      <c r="CX26" s="664"/>
      <c r="CY26" s="665"/>
      <c r="CZ26" s="666">
        <v>10.8</v>
      </c>
      <c r="DA26" s="695"/>
      <c r="DB26" s="695"/>
      <c r="DC26" s="696"/>
      <c r="DD26" s="669">
        <v>685911</v>
      </c>
      <c r="DE26" s="664"/>
      <c r="DF26" s="664"/>
      <c r="DG26" s="664"/>
      <c r="DH26" s="664"/>
      <c r="DI26" s="664"/>
      <c r="DJ26" s="664"/>
      <c r="DK26" s="665"/>
      <c r="DL26" s="669" t="s">
        <v>128</v>
      </c>
      <c r="DM26" s="664"/>
      <c r="DN26" s="664"/>
      <c r="DO26" s="664"/>
      <c r="DP26" s="664"/>
      <c r="DQ26" s="664"/>
      <c r="DR26" s="664"/>
      <c r="DS26" s="664"/>
      <c r="DT26" s="664"/>
      <c r="DU26" s="664"/>
      <c r="DV26" s="665"/>
      <c r="DW26" s="666" t="s">
        <v>128</v>
      </c>
      <c r="DX26" s="695"/>
      <c r="DY26" s="695"/>
      <c r="DZ26" s="695"/>
      <c r="EA26" s="695"/>
      <c r="EB26" s="695"/>
      <c r="EC26" s="697"/>
    </row>
    <row r="27" spans="2:133" ht="11.25" customHeight="1">
      <c r="B27" s="658" t="s">
        <v>294</v>
      </c>
      <c r="C27" s="659"/>
      <c r="D27" s="659"/>
      <c r="E27" s="659"/>
      <c r="F27" s="659"/>
      <c r="G27" s="659"/>
      <c r="H27" s="659"/>
      <c r="I27" s="659"/>
      <c r="J27" s="659"/>
      <c r="K27" s="659"/>
      <c r="L27" s="659"/>
      <c r="M27" s="659"/>
      <c r="N27" s="659"/>
      <c r="O27" s="659"/>
      <c r="P27" s="659"/>
      <c r="Q27" s="660"/>
      <c r="R27" s="661">
        <v>447798</v>
      </c>
      <c r="S27" s="664"/>
      <c r="T27" s="664"/>
      <c r="U27" s="664"/>
      <c r="V27" s="664"/>
      <c r="W27" s="664"/>
      <c r="X27" s="664"/>
      <c r="Y27" s="665"/>
      <c r="Z27" s="723">
        <v>7</v>
      </c>
      <c r="AA27" s="723"/>
      <c r="AB27" s="723"/>
      <c r="AC27" s="723"/>
      <c r="AD27" s="724" t="s">
        <v>128</v>
      </c>
      <c r="AE27" s="724"/>
      <c r="AF27" s="724"/>
      <c r="AG27" s="724"/>
      <c r="AH27" s="724"/>
      <c r="AI27" s="724"/>
      <c r="AJ27" s="724"/>
      <c r="AK27" s="724"/>
      <c r="AL27" s="666" t="s">
        <v>128</v>
      </c>
      <c r="AM27" s="667"/>
      <c r="AN27" s="667"/>
      <c r="AO27" s="725"/>
      <c r="AP27" s="658" t="s">
        <v>295</v>
      </c>
      <c r="AQ27" s="659"/>
      <c r="AR27" s="659"/>
      <c r="AS27" s="659"/>
      <c r="AT27" s="659"/>
      <c r="AU27" s="659"/>
      <c r="AV27" s="659"/>
      <c r="AW27" s="659"/>
      <c r="AX27" s="659"/>
      <c r="AY27" s="659"/>
      <c r="AZ27" s="659"/>
      <c r="BA27" s="659"/>
      <c r="BB27" s="659"/>
      <c r="BC27" s="659"/>
      <c r="BD27" s="659"/>
      <c r="BE27" s="659"/>
      <c r="BF27" s="660"/>
      <c r="BG27" s="661">
        <v>535688</v>
      </c>
      <c r="BH27" s="664"/>
      <c r="BI27" s="664"/>
      <c r="BJ27" s="664"/>
      <c r="BK27" s="664"/>
      <c r="BL27" s="664"/>
      <c r="BM27" s="664"/>
      <c r="BN27" s="665"/>
      <c r="BO27" s="723">
        <v>100</v>
      </c>
      <c r="BP27" s="723"/>
      <c r="BQ27" s="723"/>
      <c r="BR27" s="723"/>
      <c r="BS27" s="669">
        <v>3916</v>
      </c>
      <c r="BT27" s="664"/>
      <c r="BU27" s="664"/>
      <c r="BV27" s="664"/>
      <c r="BW27" s="664"/>
      <c r="BX27" s="664"/>
      <c r="BY27" s="664"/>
      <c r="BZ27" s="664"/>
      <c r="CA27" s="664"/>
      <c r="CB27" s="704"/>
      <c r="CD27" s="705" t="s">
        <v>296</v>
      </c>
      <c r="CE27" s="702"/>
      <c r="CF27" s="702"/>
      <c r="CG27" s="702"/>
      <c r="CH27" s="702"/>
      <c r="CI27" s="702"/>
      <c r="CJ27" s="702"/>
      <c r="CK27" s="702"/>
      <c r="CL27" s="702"/>
      <c r="CM27" s="702"/>
      <c r="CN27" s="702"/>
      <c r="CO27" s="702"/>
      <c r="CP27" s="702"/>
      <c r="CQ27" s="703"/>
      <c r="CR27" s="661">
        <v>439424</v>
      </c>
      <c r="CS27" s="662"/>
      <c r="CT27" s="662"/>
      <c r="CU27" s="662"/>
      <c r="CV27" s="662"/>
      <c r="CW27" s="662"/>
      <c r="CX27" s="662"/>
      <c r="CY27" s="663"/>
      <c r="CZ27" s="666">
        <v>6.9</v>
      </c>
      <c r="DA27" s="695"/>
      <c r="DB27" s="695"/>
      <c r="DC27" s="696"/>
      <c r="DD27" s="669">
        <v>137239</v>
      </c>
      <c r="DE27" s="662"/>
      <c r="DF27" s="662"/>
      <c r="DG27" s="662"/>
      <c r="DH27" s="662"/>
      <c r="DI27" s="662"/>
      <c r="DJ27" s="662"/>
      <c r="DK27" s="663"/>
      <c r="DL27" s="669">
        <v>123945</v>
      </c>
      <c r="DM27" s="662"/>
      <c r="DN27" s="662"/>
      <c r="DO27" s="662"/>
      <c r="DP27" s="662"/>
      <c r="DQ27" s="662"/>
      <c r="DR27" s="662"/>
      <c r="DS27" s="662"/>
      <c r="DT27" s="662"/>
      <c r="DU27" s="662"/>
      <c r="DV27" s="663"/>
      <c r="DW27" s="666">
        <v>3.6</v>
      </c>
      <c r="DX27" s="695"/>
      <c r="DY27" s="695"/>
      <c r="DZ27" s="695"/>
      <c r="EA27" s="695"/>
      <c r="EB27" s="695"/>
      <c r="EC27" s="697"/>
    </row>
    <row r="28" spans="2:133" ht="11.25" customHeight="1">
      <c r="B28" s="766" t="s">
        <v>297</v>
      </c>
      <c r="C28" s="767"/>
      <c r="D28" s="767"/>
      <c r="E28" s="767"/>
      <c r="F28" s="767"/>
      <c r="G28" s="767"/>
      <c r="H28" s="767"/>
      <c r="I28" s="767"/>
      <c r="J28" s="767"/>
      <c r="K28" s="767"/>
      <c r="L28" s="767"/>
      <c r="M28" s="767"/>
      <c r="N28" s="767"/>
      <c r="O28" s="767"/>
      <c r="P28" s="767"/>
      <c r="Q28" s="768"/>
      <c r="R28" s="661" t="s">
        <v>171</v>
      </c>
      <c r="S28" s="664"/>
      <c r="T28" s="664"/>
      <c r="U28" s="664"/>
      <c r="V28" s="664"/>
      <c r="W28" s="664"/>
      <c r="X28" s="664"/>
      <c r="Y28" s="665"/>
      <c r="Z28" s="723" t="s">
        <v>235</v>
      </c>
      <c r="AA28" s="723"/>
      <c r="AB28" s="723"/>
      <c r="AC28" s="723"/>
      <c r="AD28" s="724" t="s">
        <v>128</v>
      </c>
      <c r="AE28" s="724"/>
      <c r="AF28" s="724"/>
      <c r="AG28" s="724"/>
      <c r="AH28" s="724"/>
      <c r="AI28" s="724"/>
      <c r="AJ28" s="724"/>
      <c r="AK28" s="724"/>
      <c r="AL28" s="666" t="s">
        <v>128</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298</v>
      </c>
      <c r="CE28" s="702"/>
      <c r="CF28" s="702"/>
      <c r="CG28" s="702"/>
      <c r="CH28" s="702"/>
      <c r="CI28" s="702"/>
      <c r="CJ28" s="702"/>
      <c r="CK28" s="702"/>
      <c r="CL28" s="702"/>
      <c r="CM28" s="702"/>
      <c r="CN28" s="702"/>
      <c r="CO28" s="702"/>
      <c r="CP28" s="702"/>
      <c r="CQ28" s="703"/>
      <c r="CR28" s="661">
        <v>615692</v>
      </c>
      <c r="CS28" s="664"/>
      <c r="CT28" s="664"/>
      <c r="CU28" s="664"/>
      <c r="CV28" s="664"/>
      <c r="CW28" s="664"/>
      <c r="CX28" s="664"/>
      <c r="CY28" s="665"/>
      <c r="CZ28" s="666">
        <v>9.6999999999999993</v>
      </c>
      <c r="DA28" s="695"/>
      <c r="DB28" s="695"/>
      <c r="DC28" s="696"/>
      <c r="DD28" s="669">
        <v>568716</v>
      </c>
      <c r="DE28" s="664"/>
      <c r="DF28" s="664"/>
      <c r="DG28" s="664"/>
      <c r="DH28" s="664"/>
      <c r="DI28" s="664"/>
      <c r="DJ28" s="664"/>
      <c r="DK28" s="665"/>
      <c r="DL28" s="669">
        <v>568716</v>
      </c>
      <c r="DM28" s="664"/>
      <c r="DN28" s="664"/>
      <c r="DO28" s="664"/>
      <c r="DP28" s="664"/>
      <c r="DQ28" s="664"/>
      <c r="DR28" s="664"/>
      <c r="DS28" s="664"/>
      <c r="DT28" s="664"/>
      <c r="DU28" s="664"/>
      <c r="DV28" s="665"/>
      <c r="DW28" s="666">
        <v>16.600000000000001</v>
      </c>
      <c r="DX28" s="695"/>
      <c r="DY28" s="695"/>
      <c r="DZ28" s="695"/>
      <c r="EA28" s="695"/>
      <c r="EB28" s="695"/>
      <c r="EC28" s="697"/>
    </row>
    <row r="29" spans="2:133" ht="11.25" customHeight="1">
      <c r="B29" s="658" t="s">
        <v>299</v>
      </c>
      <c r="C29" s="659"/>
      <c r="D29" s="659"/>
      <c r="E29" s="659"/>
      <c r="F29" s="659"/>
      <c r="G29" s="659"/>
      <c r="H29" s="659"/>
      <c r="I29" s="659"/>
      <c r="J29" s="659"/>
      <c r="K29" s="659"/>
      <c r="L29" s="659"/>
      <c r="M29" s="659"/>
      <c r="N29" s="659"/>
      <c r="O29" s="659"/>
      <c r="P29" s="659"/>
      <c r="Q29" s="660"/>
      <c r="R29" s="661">
        <v>504138</v>
      </c>
      <c r="S29" s="664"/>
      <c r="T29" s="664"/>
      <c r="U29" s="664"/>
      <c r="V29" s="664"/>
      <c r="W29" s="664"/>
      <c r="X29" s="664"/>
      <c r="Y29" s="665"/>
      <c r="Z29" s="723">
        <v>7.9</v>
      </c>
      <c r="AA29" s="723"/>
      <c r="AB29" s="723"/>
      <c r="AC29" s="723"/>
      <c r="AD29" s="724" t="s">
        <v>235</v>
      </c>
      <c r="AE29" s="724"/>
      <c r="AF29" s="724"/>
      <c r="AG29" s="724"/>
      <c r="AH29" s="724"/>
      <c r="AI29" s="724"/>
      <c r="AJ29" s="724"/>
      <c r="AK29" s="724"/>
      <c r="AL29" s="666" t="s">
        <v>128</v>
      </c>
      <c r="AM29" s="667"/>
      <c r="AN29" s="667"/>
      <c r="AO29" s="725"/>
      <c r="AP29" s="735" t="s">
        <v>218</v>
      </c>
      <c r="AQ29" s="736"/>
      <c r="AR29" s="736"/>
      <c r="AS29" s="736"/>
      <c r="AT29" s="736"/>
      <c r="AU29" s="736"/>
      <c r="AV29" s="736"/>
      <c r="AW29" s="736"/>
      <c r="AX29" s="736"/>
      <c r="AY29" s="736"/>
      <c r="AZ29" s="736"/>
      <c r="BA29" s="736"/>
      <c r="BB29" s="736"/>
      <c r="BC29" s="736"/>
      <c r="BD29" s="736"/>
      <c r="BE29" s="736"/>
      <c r="BF29" s="737"/>
      <c r="BG29" s="735" t="s">
        <v>300</v>
      </c>
      <c r="BH29" s="763"/>
      <c r="BI29" s="763"/>
      <c r="BJ29" s="763"/>
      <c r="BK29" s="763"/>
      <c r="BL29" s="763"/>
      <c r="BM29" s="763"/>
      <c r="BN29" s="763"/>
      <c r="BO29" s="763"/>
      <c r="BP29" s="763"/>
      <c r="BQ29" s="764"/>
      <c r="BR29" s="735" t="s">
        <v>301</v>
      </c>
      <c r="BS29" s="763"/>
      <c r="BT29" s="763"/>
      <c r="BU29" s="763"/>
      <c r="BV29" s="763"/>
      <c r="BW29" s="763"/>
      <c r="BX29" s="763"/>
      <c r="BY29" s="763"/>
      <c r="BZ29" s="763"/>
      <c r="CA29" s="763"/>
      <c r="CB29" s="764"/>
      <c r="CD29" s="745" t="s">
        <v>302</v>
      </c>
      <c r="CE29" s="746"/>
      <c r="CF29" s="705" t="s">
        <v>303</v>
      </c>
      <c r="CG29" s="702"/>
      <c r="CH29" s="702"/>
      <c r="CI29" s="702"/>
      <c r="CJ29" s="702"/>
      <c r="CK29" s="702"/>
      <c r="CL29" s="702"/>
      <c r="CM29" s="702"/>
      <c r="CN29" s="702"/>
      <c r="CO29" s="702"/>
      <c r="CP29" s="702"/>
      <c r="CQ29" s="703"/>
      <c r="CR29" s="661">
        <v>615323</v>
      </c>
      <c r="CS29" s="662"/>
      <c r="CT29" s="662"/>
      <c r="CU29" s="662"/>
      <c r="CV29" s="662"/>
      <c r="CW29" s="662"/>
      <c r="CX29" s="662"/>
      <c r="CY29" s="663"/>
      <c r="CZ29" s="666">
        <v>9.6999999999999993</v>
      </c>
      <c r="DA29" s="695"/>
      <c r="DB29" s="695"/>
      <c r="DC29" s="696"/>
      <c r="DD29" s="669">
        <v>568347</v>
      </c>
      <c r="DE29" s="662"/>
      <c r="DF29" s="662"/>
      <c r="DG29" s="662"/>
      <c r="DH29" s="662"/>
      <c r="DI29" s="662"/>
      <c r="DJ29" s="662"/>
      <c r="DK29" s="663"/>
      <c r="DL29" s="669">
        <v>568347</v>
      </c>
      <c r="DM29" s="662"/>
      <c r="DN29" s="662"/>
      <c r="DO29" s="662"/>
      <c r="DP29" s="662"/>
      <c r="DQ29" s="662"/>
      <c r="DR29" s="662"/>
      <c r="DS29" s="662"/>
      <c r="DT29" s="662"/>
      <c r="DU29" s="662"/>
      <c r="DV29" s="663"/>
      <c r="DW29" s="666">
        <v>16.600000000000001</v>
      </c>
      <c r="DX29" s="695"/>
      <c r="DY29" s="695"/>
      <c r="DZ29" s="695"/>
      <c r="EA29" s="695"/>
      <c r="EB29" s="695"/>
      <c r="EC29" s="697"/>
    </row>
    <row r="30" spans="2:133" ht="11.25" customHeight="1">
      <c r="B30" s="658" t="s">
        <v>304</v>
      </c>
      <c r="C30" s="659"/>
      <c r="D30" s="659"/>
      <c r="E30" s="659"/>
      <c r="F30" s="659"/>
      <c r="G30" s="659"/>
      <c r="H30" s="659"/>
      <c r="I30" s="659"/>
      <c r="J30" s="659"/>
      <c r="K30" s="659"/>
      <c r="L30" s="659"/>
      <c r="M30" s="659"/>
      <c r="N30" s="659"/>
      <c r="O30" s="659"/>
      <c r="P30" s="659"/>
      <c r="Q30" s="660"/>
      <c r="R30" s="661">
        <v>60325</v>
      </c>
      <c r="S30" s="664"/>
      <c r="T30" s="664"/>
      <c r="U30" s="664"/>
      <c r="V30" s="664"/>
      <c r="W30" s="664"/>
      <c r="X30" s="664"/>
      <c r="Y30" s="665"/>
      <c r="Z30" s="723">
        <v>0.9</v>
      </c>
      <c r="AA30" s="723"/>
      <c r="AB30" s="723"/>
      <c r="AC30" s="723"/>
      <c r="AD30" s="724">
        <v>42975</v>
      </c>
      <c r="AE30" s="724"/>
      <c r="AF30" s="724"/>
      <c r="AG30" s="724"/>
      <c r="AH30" s="724"/>
      <c r="AI30" s="724"/>
      <c r="AJ30" s="724"/>
      <c r="AK30" s="724"/>
      <c r="AL30" s="666">
        <v>1.3</v>
      </c>
      <c r="AM30" s="667"/>
      <c r="AN30" s="667"/>
      <c r="AO30" s="725"/>
      <c r="AP30" s="751" t="s">
        <v>305</v>
      </c>
      <c r="AQ30" s="752"/>
      <c r="AR30" s="752"/>
      <c r="AS30" s="752"/>
      <c r="AT30" s="757" t="s">
        <v>306</v>
      </c>
      <c r="AU30" s="230"/>
      <c r="AV30" s="230"/>
      <c r="AW30" s="230"/>
      <c r="AX30" s="760" t="s">
        <v>183</v>
      </c>
      <c r="AY30" s="761"/>
      <c r="AZ30" s="761"/>
      <c r="BA30" s="761"/>
      <c r="BB30" s="761"/>
      <c r="BC30" s="761"/>
      <c r="BD30" s="761"/>
      <c r="BE30" s="761"/>
      <c r="BF30" s="762"/>
      <c r="BG30" s="741">
        <v>99.3</v>
      </c>
      <c r="BH30" s="742"/>
      <c r="BI30" s="742"/>
      <c r="BJ30" s="742"/>
      <c r="BK30" s="742"/>
      <c r="BL30" s="742"/>
      <c r="BM30" s="743">
        <v>96</v>
      </c>
      <c r="BN30" s="742"/>
      <c r="BO30" s="742"/>
      <c r="BP30" s="742"/>
      <c r="BQ30" s="744"/>
      <c r="BR30" s="741">
        <v>99</v>
      </c>
      <c r="BS30" s="742"/>
      <c r="BT30" s="742"/>
      <c r="BU30" s="742"/>
      <c r="BV30" s="742"/>
      <c r="BW30" s="742"/>
      <c r="BX30" s="743">
        <v>95</v>
      </c>
      <c r="BY30" s="742"/>
      <c r="BZ30" s="742"/>
      <c r="CA30" s="742"/>
      <c r="CB30" s="744"/>
      <c r="CD30" s="747"/>
      <c r="CE30" s="748"/>
      <c r="CF30" s="705" t="s">
        <v>307</v>
      </c>
      <c r="CG30" s="702"/>
      <c r="CH30" s="702"/>
      <c r="CI30" s="702"/>
      <c r="CJ30" s="702"/>
      <c r="CK30" s="702"/>
      <c r="CL30" s="702"/>
      <c r="CM30" s="702"/>
      <c r="CN30" s="702"/>
      <c r="CO30" s="702"/>
      <c r="CP30" s="702"/>
      <c r="CQ30" s="703"/>
      <c r="CR30" s="661">
        <v>580529</v>
      </c>
      <c r="CS30" s="664"/>
      <c r="CT30" s="664"/>
      <c r="CU30" s="664"/>
      <c r="CV30" s="664"/>
      <c r="CW30" s="664"/>
      <c r="CX30" s="664"/>
      <c r="CY30" s="665"/>
      <c r="CZ30" s="666">
        <v>9.1</v>
      </c>
      <c r="DA30" s="695"/>
      <c r="DB30" s="695"/>
      <c r="DC30" s="696"/>
      <c r="DD30" s="669">
        <v>537556</v>
      </c>
      <c r="DE30" s="664"/>
      <c r="DF30" s="664"/>
      <c r="DG30" s="664"/>
      <c r="DH30" s="664"/>
      <c r="DI30" s="664"/>
      <c r="DJ30" s="664"/>
      <c r="DK30" s="665"/>
      <c r="DL30" s="669">
        <v>537556</v>
      </c>
      <c r="DM30" s="664"/>
      <c r="DN30" s="664"/>
      <c r="DO30" s="664"/>
      <c r="DP30" s="664"/>
      <c r="DQ30" s="664"/>
      <c r="DR30" s="664"/>
      <c r="DS30" s="664"/>
      <c r="DT30" s="664"/>
      <c r="DU30" s="664"/>
      <c r="DV30" s="665"/>
      <c r="DW30" s="666">
        <v>15.7</v>
      </c>
      <c r="DX30" s="695"/>
      <c r="DY30" s="695"/>
      <c r="DZ30" s="695"/>
      <c r="EA30" s="695"/>
      <c r="EB30" s="695"/>
      <c r="EC30" s="697"/>
    </row>
    <row r="31" spans="2:133" ht="11.25" customHeight="1">
      <c r="B31" s="658" t="s">
        <v>308</v>
      </c>
      <c r="C31" s="659"/>
      <c r="D31" s="659"/>
      <c r="E31" s="659"/>
      <c r="F31" s="659"/>
      <c r="G31" s="659"/>
      <c r="H31" s="659"/>
      <c r="I31" s="659"/>
      <c r="J31" s="659"/>
      <c r="K31" s="659"/>
      <c r="L31" s="659"/>
      <c r="M31" s="659"/>
      <c r="N31" s="659"/>
      <c r="O31" s="659"/>
      <c r="P31" s="659"/>
      <c r="Q31" s="660"/>
      <c r="R31" s="661">
        <v>157919</v>
      </c>
      <c r="S31" s="664"/>
      <c r="T31" s="664"/>
      <c r="U31" s="664"/>
      <c r="V31" s="664"/>
      <c r="W31" s="664"/>
      <c r="X31" s="664"/>
      <c r="Y31" s="665"/>
      <c r="Z31" s="723">
        <v>2.5</v>
      </c>
      <c r="AA31" s="723"/>
      <c r="AB31" s="723"/>
      <c r="AC31" s="723"/>
      <c r="AD31" s="724" t="s">
        <v>128</v>
      </c>
      <c r="AE31" s="724"/>
      <c r="AF31" s="724"/>
      <c r="AG31" s="724"/>
      <c r="AH31" s="724"/>
      <c r="AI31" s="724"/>
      <c r="AJ31" s="724"/>
      <c r="AK31" s="724"/>
      <c r="AL31" s="666" t="s">
        <v>128</v>
      </c>
      <c r="AM31" s="667"/>
      <c r="AN31" s="667"/>
      <c r="AO31" s="725"/>
      <c r="AP31" s="753"/>
      <c r="AQ31" s="754"/>
      <c r="AR31" s="754"/>
      <c r="AS31" s="754"/>
      <c r="AT31" s="758"/>
      <c r="AU31" s="229" t="s">
        <v>309</v>
      </c>
      <c r="AV31" s="229"/>
      <c r="AW31" s="229"/>
      <c r="AX31" s="658" t="s">
        <v>310</v>
      </c>
      <c r="AY31" s="659"/>
      <c r="AZ31" s="659"/>
      <c r="BA31" s="659"/>
      <c r="BB31" s="659"/>
      <c r="BC31" s="659"/>
      <c r="BD31" s="659"/>
      <c r="BE31" s="659"/>
      <c r="BF31" s="660"/>
      <c r="BG31" s="739">
        <v>99.4</v>
      </c>
      <c r="BH31" s="662"/>
      <c r="BI31" s="662"/>
      <c r="BJ31" s="662"/>
      <c r="BK31" s="662"/>
      <c r="BL31" s="662"/>
      <c r="BM31" s="667">
        <v>97</v>
      </c>
      <c r="BN31" s="740"/>
      <c r="BO31" s="740"/>
      <c r="BP31" s="740"/>
      <c r="BQ31" s="701"/>
      <c r="BR31" s="739">
        <v>99.3</v>
      </c>
      <c r="BS31" s="662"/>
      <c r="BT31" s="662"/>
      <c r="BU31" s="662"/>
      <c r="BV31" s="662"/>
      <c r="BW31" s="662"/>
      <c r="BX31" s="667">
        <v>96.5</v>
      </c>
      <c r="BY31" s="740"/>
      <c r="BZ31" s="740"/>
      <c r="CA31" s="740"/>
      <c r="CB31" s="701"/>
      <c r="CD31" s="747"/>
      <c r="CE31" s="748"/>
      <c r="CF31" s="705" t="s">
        <v>311</v>
      </c>
      <c r="CG31" s="702"/>
      <c r="CH31" s="702"/>
      <c r="CI31" s="702"/>
      <c r="CJ31" s="702"/>
      <c r="CK31" s="702"/>
      <c r="CL31" s="702"/>
      <c r="CM31" s="702"/>
      <c r="CN31" s="702"/>
      <c r="CO31" s="702"/>
      <c r="CP31" s="702"/>
      <c r="CQ31" s="703"/>
      <c r="CR31" s="661">
        <v>34794</v>
      </c>
      <c r="CS31" s="662"/>
      <c r="CT31" s="662"/>
      <c r="CU31" s="662"/>
      <c r="CV31" s="662"/>
      <c r="CW31" s="662"/>
      <c r="CX31" s="662"/>
      <c r="CY31" s="663"/>
      <c r="CZ31" s="666">
        <v>0.5</v>
      </c>
      <c r="DA31" s="695"/>
      <c r="DB31" s="695"/>
      <c r="DC31" s="696"/>
      <c r="DD31" s="669">
        <v>30791</v>
      </c>
      <c r="DE31" s="662"/>
      <c r="DF31" s="662"/>
      <c r="DG31" s="662"/>
      <c r="DH31" s="662"/>
      <c r="DI31" s="662"/>
      <c r="DJ31" s="662"/>
      <c r="DK31" s="663"/>
      <c r="DL31" s="669">
        <v>30791</v>
      </c>
      <c r="DM31" s="662"/>
      <c r="DN31" s="662"/>
      <c r="DO31" s="662"/>
      <c r="DP31" s="662"/>
      <c r="DQ31" s="662"/>
      <c r="DR31" s="662"/>
      <c r="DS31" s="662"/>
      <c r="DT31" s="662"/>
      <c r="DU31" s="662"/>
      <c r="DV31" s="663"/>
      <c r="DW31" s="666">
        <v>0.9</v>
      </c>
      <c r="DX31" s="695"/>
      <c r="DY31" s="695"/>
      <c r="DZ31" s="695"/>
      <c r="EA31" s="695"/>
      <c r="EB31" s="695"/>
      <c r="EC31" s="697"/>
    </row>
    <row r="32" spans="2:133" ht="11.25" customHeight="1">
      <c r="B32" s="658" t="s">
        <v>312</v>
      </c>
      <c r="C32" s="659"/>
      <c r="D32" s="659"/>
      <c r="E32" s="659"/>
      <c r="F32" s="659"/>
      <c r="G32" s="659"/>
      <c r="H32" s="659"/>
      <c r="I32" s="659"/>
      <c r="J32" s="659"/>
      <c r="K32" s="659"/>
      <c r="L32" s="659"/>
      <c r="M32" s="659"/>
      <c r="N32" s="659"/>
      <c r="O32" s="659"/>
      <c r="P32" s="659"/>
      <c r="Q32" s="660"/>
      <c r="R32" s="661">
        <v>200000</v>
      </c>
      <c r="S32" s="664"/>
      <c r="T32" s="664"/>
      <c r="U32" s="664"/>
      <c r="V32" s="664"/>
      <c r="W32" s="664"/>
      <c r="X32" s="664"/>
      <c r="Y32" s="665"/>
      <c r="Z32" s="723">
        <v>3.1</v>
      </c>
      <c r="AA32" s="723"/>
      <c r="AB32" s="723"/>
      <c r="AC32" s="723"/>
      <c r="AD32" s="724" t="s">
        <v>235</v>
      </c>
      <c r="AE32" s="724"/>
      <c r="AF32" s="724"/>
      <c r="AG32" s="724"/>
      <c r="AH32" s="724"/>
      <c r="AI32" s="724"/>
      <c r="AJ32" s="724"/>
      <c r="AK32" s="724"/>
      <c r="AL32" s="666" t="s">
        <v>235</v>
      </c>
      <c r="AM32" s="667"/>
      <c r="AN32" s="667"/>
      <c r="AO32" s="725"/>
      <c r="AP32" s="755"/>
      <c r="AQ32" s="756"/>
      <c r="AR32" s="756"/>
      <c r="AS32" s="756"/>
      <c r="AT32" s="759"/>
      <c r="AU32" s="231"/>
      <c r="AV32" s="231"/>
      <c r="AW32" s="231"/>
      <c r="AX32" s="673" t="s">
        <v>313</v>
      </c>
      <c r="AY32" s="674"/>
      <c r="AZ32" s="674"/>
      <c r="BA32" s="674"/>
      <c r="BB32" s="674"/>
      <c r="BC32" s="674"/>
      <c r="BD32" s="674"/>
      <c r="BE32" s="674"/>
      <c r="BF32" s="675"/>
      <c r="BG32" s="738">
        <v>99</v>
      </c>
      <c r="BH32" s="677"/>
      <c r="BI32" s="677"/>
      <c r="BJ32" s="677"/>
      <c r="BK32" s="677"/>
      <c r="BL32" s="677"/>
      <c r="BM32" s="721">
        <v>93.5</v>
      </c>
      <c r="BN32" s="677"/>
      <c r="BO32" s="677"/>
      <c r="BP32" s="677"/>
      <c r="BQ32" s="714"/>
      <c r="BR32" s="738">
        <v>98.2</v>
      </c>
      <c r="BS32" s="677"/>
      <c r="BT32" s="677"/>
      <c r="BU32" s="677"/>
      <c r="BV32" s="677"/>
      <c r="BW32" s="677"/>
      <c r="BX32" s="721">
        <v>91.8</v>
      </c>
      <c r="BY32" s="677"/>
      <c r="BZ32" s="677"/>
      <c r="CA32" s="677"/>
      <c r="CB32" s="714"/>
      <c r="CD32" s="749"/>
      <c r="CE32" s="750"/>
      <c r="CF32" s="705" t="s">
        <v>314</v>
      </c>
      <c r="CG32" s="702"/>
      <c r="CH32" s="702"/>
      <c r="CI32" s="702"/>
      <c r="CJ32" s="702"/>
      <c r="CK32" s="702"/>
      <c r="CL32" s="702"/>
      <c r="CM32" s="702"/>
      <c r="CN32" s="702"/>
      <c r="CO32" s="702"/>
      <c r="CP32" s="702"/>
      <c r="CQ32" s="703"/>
      <c r="CR32" s="661">
        <v>369</v>
      </c>
      <c r="CS32" s="664"/>
      <c r="CT32" s="664"/>
      <c r="CU32" s="664"/>
      <c r="CV32" s="664"/>
      <c r="CW32" s="664"/>
      <c r="CX32" s="664"/>
      <c r="CY32" s="665"/>
      <c r="CZ32" s="666">
        <v>0</v>
      </c>
      <c r="DA32" s="695"/>
      <c r="DB32" s="695"/>
      <c r="DC32" s="696"/>
      <c r="DD32" s="669">
        <v>369</v>
      </c>
      <c r="DE32" s="664"/>
      <c r="DF32" s="664"/>
      <c r="DG32" s="664"/>
      <c r="DH32" s="664"/>
      <c r="DI32" s="664"/>
      <c r="DJ32" s="664"/>
      <c r="DK32" s="665"/>
      <c r="DL32" s="669">
        <v>369</v>
      </c>
      <c r="DM32" s="664"/>
      <c r="DN32" s="664"/>
      <c r="DO32" s="664"/>
      <c r="DP32" s="664"/>
      <c r="DQ32" s="664"/>
      <c r="DR32" s="664"/>
      <c r="DS32" s="664"/>
      <c r="DT32" s="664"/>
      <c r="DU32" s="664"/>
      <c r="DV32" s="665"/>
      <c r="DW32" s="666">
        <v>0</v>
      </c>
      <c r="DX32" s="695"/>
      <c r="DY32" s="695"/>
      <c r="DZ32" s="695"/>
      <c r="EA32" s="695"/>
      <c r="EB32" s="695"/>
      <c r="EC32" s="697"/>
    </row>
    <row r="33" spans="2:133" ht="11.25" customHeight="1">
      <c r="B33" s="658" t="s">
        <v>315</v>
      </c>
      <c r="C33" s="659"/>
      <c r="D33" s="659"/>
      <c r="E33" s="659"/>
      <c r="F33" s="659"/>
      <c r="G33" s="659"/>
      <c r="H33" s="659"/>
      <c r="I33" s="659"/>
      <c r="J33" s="659"/>
      <c r="K33" s="659"/>
      <c r="L33" s="659"/>
      <c r="M33" s="659"/>
      <c r="N33" s="659"/>
      <c r="O33" s="659"/>
      <c r="P33" s="659"/>
      <c r="Q33" s="660"/>
      <c r="R33" s="661">
        <v>86642</v>
      </c>
      <c r="S33" s="664"/>
      <c r="T33" s="664"/>
      <c r="U33" s="664"/>
      <c r="V33" s="664"/>
      <c r="W33" s="664"/>
      <c r="X33" s="664"/>
      <c r="Y33" s="665"/>
      <c r="Z33" s="723">
        <v>1.4</v>
      </c>
      <c r="AA33" s="723"/>
      <c r="AB33" s="723"/>
      <c r="AC33" s="723"/>
      <c r="AD33" s="724" t="s">
        <v>128</v>
      </c>
      <c r="AE33" s="724"/>
      <c r="AF33" s="724"/>
      <c r="AG33" s="724"/>
      <c r="AH33" s="724"/>
      <c r="AI33" s="724"/>
      <c r="AJ33" s="724"/>
      <c r="AK33" s="724"/>
      <c r="AL33" s="666" t="s">
        <v>235</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316</v>
      </c>
      <c r="CE33" s="702"/>
      <c r="CF33" s="702"/>
      <c r="CG33" s="702"/>
      <c r="CH33" s="702"/>
      <c r="CI33" s="702"/>
      <c r="CJ33" s="702"/>
      <c r="CK33" s="702"/>
      <c r="CL33" s="702"/>
      <c r="CM33" s="702"/>
      <c r="CN33" s="702"/>
      <c r="CO33" s="702"/>
      <c r="CP33" s="702"/>
      <c r="CQ33" s="703"/>
      <c r="CR33" s="661">
        <v>2256291</v>
      </c>
      <c r="CS33" s="662"/>
      <c r="CT33" s="662"/>
      <c r="CU33" s="662"/>
      <c r="CV33" s="662"/>
      <c r="CW33" s="662"/>
      <c r="CX33" s="662"/>
      <c r="CY33" s="663"/>
      <c r="CZ33" s="666">
        <v>35.5</v>
      </c>
      <c r="DA33" s="695"/>
      <c r="DB33" s="695"/>
      <c r="DC33" s="696"/>
      <c r="DD33" s="669">
        <v>1826539</v>
      </c>
      <c r="DE33" s="662"/>
      <c r="DF33" s="662"/>
      <c r="DG33" s="662"/>
      <c r="DH33" s="662"/>
      <c r="DI33" s="662"/>
      <c r="DJ33" s="662"/>
      <c r="DK33" s="663"/>
      <c r="DL33" s="669">
        <v>1248470</v>
      </c>
      <c r="DM33" s="662"/>
      <c r="DN33" s="662"/>
      <c r="DO33" s="662"/>
      <c r="DP33" s="662"/>
      <c r="DQ33" s="662"/>
      <c r="DR33" s="662"/>
      <c r="DS33" s="662"/>
      <c r="DT33" s="662"/>
      <c r="DU33" s="662"/>
      <c r="DV33" s="663"/>
      <c r="DW33" s="666">
        <v>36.4</v>
      </c>
      <c r="DX33" s="695"/>
      <c r="DY33" s="695"/>
      <c r="DZ33" s="695"/>
      <c r="EA33" s="695"/>
      <c r="EB33" s="695"/>
      <c r="EC33" s="697"/>
    </row>
    <row r="34" spans="2:133" ht="11.25" customHeight="1">
      <c r="B34" s="658" t="s">
        <v>317</v>
      </c>
      <c r="C34" s="659"/>
      <c r="D34" s="659"/>
      <c r="E34" s="659"/>
      <c r="F34" s="659"/>
      <c r="G34" s="659"/>
      <c r="H34" s="659"/>
      <c r="I34" s="659"/>
      <c r="J34" s="659"/>
      <c r="K34" s="659"/>
      <c r="L34" s="659"/>
      <c r="M34" s="659"/>
      <c r="N34" s="659"/>
      <c r="O34" s="659"/>
      <c r="P34" s="659"/>
      <c r="Q34" s="660"/>
      <c r="R34" s="661">
        <v>257720</v>
      </c>
      <c r="S34" s="664"/>
      <c r="T34" s="664"/>
      <c r="U34" s="664"/>
      <c r="V34" s="664"/>
      <c r="W34" s="664"/>
      <c r="X34" s="664"/>
      <c r="Y34" s="665"/>
      <c r="Z34" s="723">
        <v>4</v>
      </c>
      <c r="AA34" s="723"/>
      <c r="AB34" s="723"/>
      <c r="AC34" s="723"/>
      <c r="AD34" s="724">
        <v>20064</v>
      </c>
      <c r="AE34" s="724"/>
      <c r="AF34" s="724"/>
      <c r="AG34" s="724"/>
      <c r="AH34" s="724"/>
      <c r="AI34" s="724"/>
      <c r="AJ34" s="724"/>
      <c r="AK34" s="724"/>
      <c r="AL34" s="666">
        <v>0.6</v>
      </c>
      <c r="AM34" s="667"/>
      <c r="AN34" s="667"/>
      <c r="AO34" s="725"/>
      <c r="AP34" s="234"/>
      <c r="AQ34" s="735" t="s">
        <v>318</v>
      </c>
      <c r="AR34" s="736"/>
      <c r="AS34" s="736"/>
      <c r="AT34" s="736"/>
      <c r="AU34" s="736"/>
      <c r="AV34" s="736"/>
      <c r="AW34" s="736"/>
      <c r="AX34" s="736"/>
      <c r="AY34" s="736"/>
      <c r="AZ34" s="736"/>
      <c r="BA34" s="736"/>
      <c r="BB34" s="736"/>
      <c r="BC34" s="736"/>
      <c r="BD34" s="736"/>
      <c r="BE34" s="736"/>
      <c r="BF34" s="737"/>
      <c r="BG34" s="735" t="s">
        <v>319</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320</v>
      </c>
      <c r="CE34" s="702"/>
      <c r="CF34" s="702"/>
      <c r="CG34" s="702"/>
      <c r="CH34" s="702"/>
      <c r="CI34" s="702"/>
      <c r="CJ34" s="702"/>
      <c r="CK34" s="702"/>
      <c r="CL34" s="702"/>
      <c r="CM34" s="702"/>
      <c r="CN34" s="702"/>
      <c r="CO34" s="702"/>
      <c r="CP34" s="702"/>
      <c r="CQ34" s="703"/>
      <c r="CR34" s="661">
        <v>913886</v>
      </c>
      <c r="CS34" s="664"/>
      <c r="CT34" s="664"/>
      <c r="CU34" s="664"/>
      <c r="CV34" s="664"/>
      <c r="CW34" s="664"/>
      <c r="CX34" s="664"/>
      <c r="CY34" s="665"/>
      <c r="CZ34" s="666">
        <v>14.4</v>
      </c>
      <c r="DA34" s="695"/>
      <c r="DB34" s="695"/>
      <c r="DC34" s="696"/>
      <c r="DD34" s="669">
        <v>683070</v>
      </c>
      <c r="DE34" s="664"/>
      <c r="DF34" s="664"/>
      <c r="DG34" s="664"/>
      <c r="DH34" s="664"/>
      <c r="DI34" s="664"/>
      <c r="DJ34" s="664"/>
      <c r="DK34" s="665"/>
      <c r="DL34" s="669">
        <v>620973</v>
      </c>
      <c r="DM34" s="664"/>
      <c r="DN34" s="664"/>
      <c r="DO34" s="664"/>
      <c r="DP34" s="664"/>
      <c r="DQ34" s="664"/>
      <c r="DR34" s="664"/>
      <c r="DS34" s="664"/>
      <c r="DT34" s="664"/>
      <c r="DU34" s="664"/>
      <c r="DV34" s="665"/>
      <c r="DW34" s="666">
        <v>18.100000000000001</v>
      </c>
      <c r="DX34" s="695"/>
      <c r="DY34" s="695"/>
      <c r="DZ34" s="695"/>
      <c r="EA34" s="695"/>
      <c r="EB34" s="695"/>
      <c r="EC34" s="697"/>
    </row>
    <row r="35" spans="2:133" ht="11.25" customHeight="1">
      <c r="B35" s="658" t="s">
        <v>321</v>
      </c>
      <c r="C35" s="659"/>
      <c r="D35" s="659"/>
      <c r="E35" s="659"/>
      <c r="F35" s="659"/>
      <c r="G35" s="659"/>
      <c r="H35" s="659"/>
      <c r="I35" s="659"/>
      <c r="J35" s="659"/>
      <c r="K35" s="659"/>
      <c r="L35" s="659"/>
      <c r="M35" s="659"/>
      <c r="N35" s="659"/>
      <c r="O35" s="659"/>
      <c r="P35" s="659"/>
      <c r="Q35" s="660"/>
      <c r="R35" s="661">
        <v>940837</v>
      </c>
      <c r="S35" s="664"/>
      <c r="T35" s="664"/>
      <c r="U35" s="664"/>
      <c r="V35" s="664"/>
      <c r="W35" s="664"/>
      <c r="X35" s="664"/>
      <c r="Y35" s="665"/>
      <c r="Z35" s="723">
        <v>14.7</v>
      </c>
      <c r="AA35" s="723"/>
      <c r="AB35" s="723"/>
      <c r="AC35" s="723"/>
      <c r="AD35" s="724" t="s">
        <v>128</v>
      </c>
      <c r="AE35" s="724"/>
      <c r="AF35" s="724"/>
      <c r="AG35" s="724"/>
      <c r="AH35" s="724"/>
      <c r="AI35" s="724"/>
      <c r="AJ35" s="724"/>
      <c r="AK35" s="724"/>
      <c r="AL35" s="666" t="s">
        <v>128</v>
      </c>
      <c r="AM35" s="667"/>
      <c r="AN35" s="667"/>
      <c r="AO35" s="725"/>
      <c r="AP35" s="234"/>
      <c r="AQ35" s="729" t="s">
        <v>322</v>
      </c>
      <c r="AR35" s="730"/>
      <c r="AS35" s="730"/>
      <c r="AT35" s="730"/>
      <c r="AU35" s="730"/>
      <c r="AV35" s="730"/>
      <c r="AW35" s="730"/>
      <c r="AX35" s="730"/>
      <c r="AY35" s="731"/>
      <c r="AZ35" s="726">
        <v>640272</v>
      </c>
      <c r="BA35" s="727"/>
      <c r="BB35" s="727"/>
      <c r="BC35" s="727"/>
      <c r="BD35" s="727"/>
      <c r="BE35" s="727"/>
      <c r="BF35" s="728"/>
      <c r="BG35" s="732" t="s">
        <v>323</v>
      </c>
      <c r="BH35" s="733"/>
      <c r="BI35" s="733"/>
      <c r="BJ35" s="733"/>
      <c r="BK35" s="733"/>
      <c r="BL35" s="733"/>
      <c r="BM35" s="733"/>
      <c r="BN35" s="733"/>
      <c r="BO35" s="733"/>
      <c r="BP35" s="733"/>
      <c r="BQ35" s="733"/>
      <c r="BR35" s="733"/>
      <c r="BS35" s="733"/>
      <c r="BT35" s="733"/>
      <c r="BU35" s="734"/>
      <c r="BV35" s="726">
        <v>3908</v>
      </c>
      <c r="BW35" s="727"/>
      <c r="BX35" s="727"/>
      <c r="BY35" s="727"/>
      <c r="BZ35" s="727"/>
      <c r="CA35" s="727"/>
      <c r="CB35" s="728"/>
      <c r="CD35" s="705" t="s">
        <v>324</v>
      </c>
      <c r="CE35" s="702"/>
      <c r="CF35" s="702"/>
      <c r="CG35" s="702"/>
      <c r="CH35" s="702"/>
      <c r="CI35" s="702"/>
      <c r="CJ35" s="702"/>
      <c r="CK35" s="702"/>
      <c r="CL35" s="702"/>
      <c r="CM35" s="702"/>
      <c r="CN35" s="702"/>
      <c r="CO35" s="702"/>
      <c r="CP35" s="702"/>
      <c r="CQ35" s="703"/>
      <c r="CR35" s="661">
        <v>113935</v>
      </c>
      <c r="CS35" s="662"/>
      <c r="CT35" s="662"/>
      <c r="CU35" s="662"/>
      <c r="CV35" s="662"/>
      <c r="CW35" s="662"/>
      <c r="CX35" s="662"/>
      <c r="CY35" s="663"/>
      <c r="CZ35" s="666">
        <v>1.8</v>
      </c>
      <c r="DA35" s="695"/>
      <c r="DB35" s="695"/>
      <c r="DC35" s="696"/>
      <c r="DD35" s="669">
        <v>70460</v>
      </c>
      <c r="DE35" s="662"/>
      <c r="DF35" s="662"/>
      <c r="DG35" s="662"/>
      <c r="DH35" s="662"/>
      <c r="DI35" s="662"/>
      <c r="DJ35" s="662"/>
      <c r="DK35" s="663"/>
      <c r="DL35" s="669">
        <v>8689</v>
      </c>
      <c r="DM35" s="662"/>
      <c r="DN35" s="662"/>
      <c r="DO35" s="662"/>
      <c r="DP35" s="662"/>
      <c r="DQ35" s="662"/>
      <c r="DR35" s="662"/>
      <c r="DS35" s="662"/>
      <c r="DT35" s="662"/>
      <c r="DU35" s="662"/>
      <c r="DV35" s="663"/>
      <c r="DW35" s="666">
        <v>0.3</v>
      </c>
      <c r="DX35" s="695"/>
      <c r="DY35" s="695"/>
      <c r="DZ35" s="695"/>
      <c r="EA35" s="695"/>
      <c r="EB35" s="695"/>
      <c r="EC35" s="697"/>
    </row>
    <row r="36" spans="2:133" ht="11.25" customHeight="1">
      <c r="B36" s="658" t="s">
        <v>325</v>
      </c>
      <c r="C36" s="659"/>
      <c r="D36" s="659"/>
      <c r="E36" s="659"/>
      <c r="F36" s="659"/>
      <c r="G36" s="659"/>
      <c r="H36" s="659"/>
      <c r="I36" s="659"/>
      <c r="J36" s="659"/>
      <c r="K36" s="659"/>
      <c r="L36" s="659"/>
      <c r="M36" s="659"/>
      <c r="N36" s="659"/>
      <c r="O36" s="659"/>
      <c r="P36" s="659"/>
      <c r="Q36" s="660"/>
      <c r="R36" s="661" t="s">
        <v>128</v>
      </c>
      <c r="S36" s="664"/>
      <c r="T36" s="664"/>
      <c r="U36" s="664"/>
      <c r="V36" s="664"/>
      <c r="W36" s="664"/>
      <c r="X36" s="664"/>
      <c r="Y36" s="665"/>
      <c r="Z36" s="723" t="s">
        <v>128</v>
      </c>
      <c r="AA36" s="723"/>
      <c r="AB36" s="723"/>
      <c r="AC36" s="723"/>
      <c r="AD36" s="724" t="s">
        <v>128</v>
      </c>
      <c r="AE36" s="724"/>
      <c r="AF36" s="724"/>
      <c r="AG36" s="724"/>
      <c r="AH36" s="724"/>
      <c r="AI36" s="724"/>
      <c r="AJ36" s="724"/>
      <c r="AK36" s="724"/>
      <c r="AL36" s="666" t="s">
        <v>235</v>
      </c>
      <c r="AM36" s="667"/>
      <c r="AN36" s="667"/>
      <c r="AO36" s="725"/>
      <c r="AQ36" s="698" t="s">
        <v>326</v>
      </c>
      <c r="AR36" s="699"/>
      <c r="AS36" s="699"/>
      <c r="AT36" s="699"/>
      <c r="AU36" s="699"/>
      <c r="AV36" s="699"/>
      <c r="AW36" s="699"/>
      <c r="AX36" s="699"/>
      <c r="AY36" s="700"/>
      <c r="AZ36" s="661">
        <v>377371</v>
      </c>
      <c r="BA36" s="664"/>
      <c r="BB36" s="664"/>
      <c r="BC36" s="664"/>
      <c r="BD36" s="662"/>
      <c r="BE36" s="662"/>
      <c r="BF36" s="701"/>
      <c r="BG36" s="705" t="s">
        <v>327</v>
      </c>
      <c r="BH36" s="702"/>
      <c r="BI36" s="702"/>
      <c r="BJ36" s="702"/>
      <c r="BK36" s="702"/>
      <c r="BL36" s="702"/>
      <c r="BM36" s="702"/>
      <c r="BN36" s="702"/>
      <c r="BO36" s="702"/>
      <c r="BP36" s="702"/>
      <c r="BQ36" s="702"/>
      <c r="BR36" s="702"/>
      <c r="BS36" s="702"/>
      <c r="BT36" s="702"/>
      <c r="BU36" s="703"/>
      <c r="BV36" s="661">
        <v>3263</v>
      </c>
      <c r="BW36" s="664"/>
      <c r="BX36" s="664"/>
      <c r="BY36" s="664"/>
      <c r="BZ36" s="664"/>
      <c r="CA36" s="664"/>
      <c r="CB36" s="704"/>
      <c r="CD36" s="705" t="s">
        <v>328</v>
      </c>
      <c r="CE36" s="702"/>
      <c r="CF36" s="702"/>
      <c r="CG36" s="702"/>
      <c r="CH36" s="702"/>
      <c r="CI36" s="702"/>
      <c r="CJ36" s="702"/>
      <c r="CK36" s="702"/>
      <c r="CL36" s="702"/>
      <c r="CM36" s="702"/>
      <c r="CN36" s="702"/>
      <c r="CO36" s="702"/>
      <c r="CP36" s="702"/>
      <c r="CQ36" s="703"/>
      <c r="CR36" s="661">
        <v>859446</v>
      </c>
      <c r="CS36" s="664"/>
      <c r="CT36" s="664"/>
      <c r="CU36" s="664"/>
      <c r="CV36" s="664"/>
      <c r="CW36" s="664"/>
      <c r="CX36" s="664"/>
      <c r="CY36" s="665"/>
      <c r="CZ36" s="666">
        <v>13.5</v>
      </c>
      <c r="DA36" s="695"/>
      <c r="DB36" s="695"/>
      <c r="DC36" s="696"/>
      <c r="DD36" s="669">
        <v>849846</v>
      </c>
      <c r="DE36" s="664"/>
      <c r="DF36" s="664"/>
      <c r="DG36" s="664"/>
      <c r="DH36" s="664"/>
      <c r="DI36" s="664"/>
      <c r="DJ36" s="664"/>
      <c r="DK36" s="665"/>
      <c r="DL36" s="669">
        <v>465896</v>
      </c>
      <c r="DM36" s="664"/>
      <c r="DN36" s="664"/>
      <c r="DO36" s="664"/>
      <c r="DP36" s="664"/>
      <c r="DQ36" s="664"/>
      <c r="DR36" s="664"/>
      <c r="DS36" s="664"/>
      <c r="DT36" s="664"/>
      <c r="DU36" s="664"/>
      <c r="DV36" s="665"/>
      <c r="DW36" s="666">
        <v>13.6</v>
      </c>
      <c r="DX36" s="695"/>
      <c r="DY36" s="695"/>
      <c r="DZ36" s="695"/>
      <c r="EA36" s="695"/>
      <c r="EB36" s="695"/>
      <c r="EC36" s="697"/>
    </row>
    <row r="37" spans="2:133" ht="11.25" customHeight="1">
      <c r="B37" s="658" t="s">
        <v>329</v>
      </c>
      <c r="C37" s="659"/>
      <c r="D37" s="659"/>
      <c r="E37" s="659"/>
      <c r="F37" s="659"/>
      <c r="G37" s="659"/>
      <c r="H37" s="659"/>
      <c r="I37" s="659"/>
      <c r="J37" s="659"/>
      <c r="K37" s="659"/>
      <c r="L37" s="659"/>
      <c r="M37" s="659"/>
      <c r="N37" s="659"/>
      <c r="O37" s="659"/>
      <c r="P37" s="659"/>
      <c r="Q37" s="660"/>
      <c r="R37" s="661">
        <v>127237</v>
      </c>
      <c r="S37" s="664"/>
      <c r="T37" s="664"/>
      <c r="U37" s="664"/>
      <c r="V37" s="664"/>
      <c r="W37" s="664"/>
      <c r="X37" s="664"/>
      <c r="Y37" s="665"/>
      <c r="Z37" s="723">
        <v>2</v>
      </c>
      <c r="AA37" s="723"/>
      <c r="AB37" s="723"/>
      <c r="AC37" s="723"/>
      <c r="AD37" s="724" t="s">
        <v>235</v>
      </c>
      <c r="AE37" s="724"/>
      <c r="AF37" s="724"/>
      <c r="AG37" s="724"/>
      <c r="AH37" s="724"/>
      <c r="AI37" s="724"/>
      <c r="AJ37" s="724"/>
      <c r="AK37" s="724"/>
      <c r="AL37" s="666" t="s">
        <v>235</v>
      </c>
      <c r="AM37" s="667"/>
      <c r="AN37" s="667"/>
      <c r="AO37" s="725"/>
      <c r="AQ37" s="698" t="s">
        <v>330</v>
      </c>
      <c r="AR37" s="699"/>
      <c r="AS37" s="699"/>
      <c r="AT37" s="699"/>
      <c r="AU37" s="699"/>
      <c r="AV37" s="699"/>
      <c r="AW37" s="699"/>
      <c r="AX37" s="699"/>
      <c r="AY37" s="700"/>
      <c r="AZ37" s="661">
        <v>67551</v>
      </c>
      <c r="BA37" s="664"/>
      <c r="BB37" s="664"/>
      <c r="BC37" s="664"/>
      <c r="BD37" s="662"/>
      <c r="BE37" s="662"/>
      <c r="BF37" s="701"/>
      <c r="BG37" s="705" t="s">
        <v>331</v>
      </c>
      <c r="BH37" s="702"/>
      <c r="BI37" s="702"/>
      <c r="BJ37" s="702"/>
      <c r="BK37" s="702"/>
      <c r="BL37" s="702"/>
      <c r="BM37" s="702"/>
      <c r="BN37" s="702"/>
      <c r="BO37" s="702"/>
      <c r="BP37" s="702"/>
      <c r="BQ37" s="702"/>
      <c r="BR37" s="702"/>
      <c r="BS37" s="702"/>
      <c r="BT37" s="702"/>
      <c r="BU37" s="703"/>
      <c r="BV37" s="661">
        <v>850</v>
      </c>
      <c r="BW37" s="664"/>
      <c r="BX37" s="664"/>
      <c r="BY37" s="664"/>
      <c r="BZ37" s="664"/>
      <c r="CA37" s="664"/>
      <c r="CB37" s="704"/>
      <c r="CD37" s="705" t="s">
        <v>332</v>
      </c>
      <c r="CE37" s="702"/>
      <c r="CF37" s="702"/>
      <c r="CG37" s="702"/>
      <c r="CH37" s="702"/>
      <c r="CI37" s="702"/>
      <c r="CJ37" s="702"/>
      <c r="CK37" s="702"/>
      <c r="CL37" s="702"/>
      <c r="CM37" s="702"/>
      <c r="CN37" s="702"/>
      <c r="CO37" s="702"/>
      <c r="CP37" s="702"/>
      <c r="CQ37" s="703"/>
      <c r="CR37" s="661">
        <v>365336</v>
      </c>
      <c r="CS37" s="662"/>
      <c r="CT37" s="662"/>
      <c r="CU37" s="662"/>
      <c r="CV37" s="662"/>
      <c r="CW37" s="662"/>
      <c r="CX37" s="662"/>
      <c r="CY37" s="663"/>
      <c r="CZ37" s="666">
        <v>5.8</v>
      </c>
      <c r="DA37" s="695"/>
      <c r="DB37" s="695"/>
      <c r="DC37" s="696"/>
      <c r="DD37" s="669">
        <v>365336</v>
      </c>
      <c r="DE37" s="662"/>
      <c r="DF37" s="662"/>
      <c r="DG37" s="662"/>
      <c r="DH37" s="662"/>
      <c r="DI37" s="662"/>
      <c r="DJ37" s="662"/>
      <c r="DK37" s="663"/>
      <c r="DL37" s="669">
        <v>364771</v>
      </c>
      <c r="DM37" s="662"/>
      <c r="DN37" s="662"/>
      <c r="DO37" s="662"/>
      <c r="DP37" s="662"/>
      <c r="DQ37" s="662"/>
      <c r="DR37" s="662"/>
      <c r="DS37" s="662"/>
      <c r="DT37" s="662"/>
      <c r="DU37" s="662"/>
      <c r="DV37" s="663"/>
      <c r="DW37" s="666">
        <v>10.6</v>
      </c>
      <c r="DX37" s="695"/>
      <c r="DY37" s="695"/>
      <c r="DZ37" s="695"/>
      <c r="EA37" s="695"/>
      <c r="EB37" s="695"/>
      <c r="EC37" s="697"/>
    </row>
    <row r="38" spans="2:133" ht="11.25" customHeight="1">
      <c r="B38" s="673" t="s">
        <v>333</v>
      </c>
      <c r="C38" s="674"/>
      <c r="D38" s="674"/>
      <c r="E38" s="674"/>
      <c r="F38" s="674"/>
      <c r="G38" s="674"/>
      <c r="H38" s="674"/>
      <c r="I38" s="674"/>
      <c r="J38" s="674"/>
      <c r="K38" s="674"/>
      <c r="L38" s="674"/>
      <c r="M38" s="674"/>
      <c r="N38" s="674"/>
      <c r="O38" s="674"/>
      <c r="P38" s="674"/>
      <c r="Q38" s="675"/>
      <c r="R38" s="676">
        <v>6407924</v>
      </c>
      <c r="S38" s="713"/>
      <c r="T38" s="713"/>
      <c r="U38" s="713"/>
      <c r="V38" s="713"/>
      <c r="W38" s="713"/>
      <c r="X38" s="713"/>
      <c r="Y38" s="718"/>
      <c r="Z38" s="719">
        <v>100</v>
      </c>
      <c r="AA38" s="719"/>
      <c r="AB38" s="719"/>
      <c r="AC38" s="719"/>
      <c r="AD38" s="720">
        <v>3304142</v>
      </c>
      <c r="AE38" s="720"/>
      <c r="AF38" s="720"/>
      <c r="AG38" s="720"/>
      <c r="AH38" s="720"/>
      <c r="AI38" s="720"/>
      <c r="AJ38" s="720"/>
      <c r="AK38" s="720"/>
      <c r="AL38" s="679">
        <v>100</v>
      </c>
      <c r="AM38" s="721"/>
      <c r="AN38" s="721"/>
      <c r="AO38" s="722"/>
      <c r="AQ38" s="698" t="s">
        <v>334</v>
      </c>
      <c r="AR38" s="699"/>
      <c r="AS38" s="699"/>
      <c r="AT38" s="699"/>
      <c r="AU38" s="699"/>
      <c r="AV38" s="699"/>
      <c r="AW38" s="699"/>
      <c r="AX38" s="699"/>
      <c r="AY38" s="700"/>
      <c r="AZ38" s="661" t="s">
        <v>128</v>
      </c>
      <c r="BA38" s="664"/>
      <c r="BB38" s="664"/>
      <c r="BC38" s="664"/>
      <c r="BD38" s="662"/>
      <c r="BE38" s="662"/>
      <c r="BF38" s="701"/>
      <c r="BG38" s="705" t="s">
        <v>335</v>
      </c>
      <c r="BH38" s="702"/>
      <c r="BI38" s="702"/>
      <c r="BJ38" s="702"/>
      <c r="BK38" s="702"/>
      <c r="BL38" s="702"/>
      <c r="BM38" s="702"/>
      <c r="BN38" s="702"/>
      <c r="BO38" s="702"/>
      <c r="BP38" s="702"/>
      <c r="BQ38" s="702"/>
      <c r="BR38" s="702"/>
      <c r="BS38" s="702"/>
      <c r="BT38" s="702"/>
      <c r="BU38" s="703"/>
      <c r="BV38" s="661">
        <v>1505</v>
      </c>
      <c r="BW38" s="664"/>
      <c r="BX38" s="664"/>
      <c r="BY38" s="664"/>
      <c r="BZ38" s="664"/>
      <c r="CA38" s="664"/>
      <c r="CB38" s="704"/>
      <c r="CD38" s="705" t="s">
        <v>336</v>
      </c>
      <c r="CE38" s="702"/>
      <c r="CF38" s="702"/>
      <c r="CG38" s="702"/>
      <c r="CH38" s="702"/>
      <c r="CI38" s="702"/>
      <c r="CJ38" s="702"/>
      <c r="CK38" s="702"/>
      <c r="CL38" s="702"/>
      <c r="CM38" s="702"/>
      <c r="CN38" s="702"/>
      <c r="CO38" s="702"/>
      <c r="CP38" s="702"/>
      <c r="CQ38" s="703"/>
      <c r="CR38" s="661">
        <v>262901</v>
      </c>
      <c r="CS38" s="664"/>
      <c r="CT38" s="664"/>
      <c r="CU38" s="664"/>
      <c r="CV38" s="664"/>
      <c r="CW38" s="664"/>
      <c r="CX38" s="664"/>
      <c r="CY38" s="665"/>
      <c r="CZ38" s="666">
        <v>4.0999999999999996</v>
      </c>
      <c r="DA38" s="695"/>
      <c r="DB38" s="695"/>
      <c r="DC38" s="696"/>
      <c r="DD38" s="669">
        <v>220463</v>
      </c>
      <c r="DE38" s="664"/>
      <c r="DF38" s="664"/>
      <c r="DG38" s="664"/>
      <c r="DH38" s="664"/>
      <c r="DI38" s="664"/>
      <c r="DJ38" s="664"/>
      <c r="DK38" s="665"/>
      <c r="DL38" s="669">
        <v>152912</v>
      </c>
      <c r="DM38" s="664"/>
      <c r="DN38" s="664"/>
      <c r="DO38" s="664"/>
      <c r="DP38" s="664"/>
      <c r="DQ38" s="664"/>
      <c r="DR38" s="664"/>
      <c r="DS38" s="664"/>
      <c r="DT38" s="664"/>
      <c r="DU38" s="664"/>
      <c r="DV38" s="665"/>
      <c r="DW38" s="666">
        <v>4.5</v>
      </c>
      <c r="DX38" s="695"/>
      <c r="DY38" s="695"/>
      <c r="DZ38" s="695"/>
      <c r="EA38" s="695"/>
      <c r="EB38" s="695"/>
      <c r="EC38" s="697"/>
    </row>
    <row r="39" spans="2:133" ht="11.25" customHeight="1">
      <c r="AQ39" s="698" t="s">
        <v>337</v>
      </c>
      <c r="AR39" s="699"/>
      <c r="AS39" s="699"/>
      <c r="AT39" s="699"/>
      <c r="AU39" s="699"/>
      <c r="AV39" s="699"/>
      <c r="AW39" s="699"/>
      <c r="AX39" s="699"/>
      <c r="AY39" s="700"/>
      <c r="AZ39" s="661" t="s">
        <v>235</v>
      </c>
      <c r="BA39" s="664"/>
      <c r="BB39" s="664"/>
      <c r="BC39" s="664"/>
      <c r="BD39" s="662"/>
      <c r="BE39" s="662"/>
      <c r="BF39" s="701"/>
      <c r="BG39" s="706" t="s">
        <v>338</v>
      </c>
      <c r="BH39" s="707"/>
      <c r="BI39" s="707"/>
      <c r="BJ39" s="707"/>
      <c r="BK39" s="707"/>
      <c r="BL39" s="235"/>
      <c r="BM39" s="702" t="s">
        <v>339</v>
      </c>
      <c r="BN39" s="702"/>
      <c r="BO39" s="702"/>
      <c r="BP39" s="702"/>
      <c r="BQ39" s="702"/>
      <c r="BR39" s="702"/>
      <c r="BS39" s="702"/>
      <c r="BT39" s="702"/>
      <c r="BU39" s="703"/>
      <c r="BV39" s="661">
        <v>141</v>
      </c>
      <c r="BW39" s="664"/>
      <c r="BX39" s="664"/>
      <c r="BY39" s="664"/>
      <c r="BZ39" s="664"/>
      <c r="CA39" s="664"/>
      <c r="CB39" s="704"/>
      <c r="CD39" s="705" t="s">
        <v>340</v>
      </c>
      <c r="CE39" s="702"/>
      <c r="CF39" s="702"/>
      <c r="CG39" s="702"/>
      <c r="CH39" s="702"/>
      <c r="CI39" s="702"/>
      <c r="CJ39" s="702"/>
      <c r="CK39" s="702"/>
      <c r="CL39" s="702"/>
      <c r="CM39" s="702"/>
      <c r="CN39" s="702"/>
      <c r="CO39" s="702"/>
      <c r="CP39" s="702"/>
      <c r="CQ39" s="703"/>
      <c r="CR39" s="661">
        <v>40411</v>
      </c>
      <c r="CS39" s="662"/>
      <c r="CT39" s="662"/>
      <c r="CU39" s="662"/>
      <c r="CV39" s="662"/>
      <c r="CW39" s="662"/>
      <c r="CX39" s="662"/>
      <c r="CY39" s="663"/>
      <c r="CZ39" s="666">
        <v>0.6</v>
      </c>
      <c r="DA39" s="695"/>
      <c r="DB39" s="695"/>
      <c r="DC39" s="696"/>
      <c r="DD39" s="669">
        <v>2000</v>
      </c>
      <c r="DE39" s="662"/>
      <c r="DF39" s="662"/>
      <c r="DG39" s="662"/>
      <c r="DH39" s="662"/>
      <c r="DI39" s="662"/>
      <c r="DJ39" s="662"/>
      <c r="DK39" s="663"/>
      <c r="DL39" s="669" t="s">
        <v>235</v>
      </c>
      <c r="DM39" s="662"/>
      <c r="DN39" s="662"/>
      <c r="DO39" s="662"/>
      <c r="DP39" s="662"/>
      <c r="DQ39" s="662"/>
      <c r="DR39" s="662"/>
      <c r="DS39" s="662"/>
      <c r="DT39" s="662"/>
      <c r="DU39" s="662"/>
      <c r="DV39" s="663"/>
      <c r="DW39" s="666" t="s">
        <v>235</v>
      </c>
      <c r="DX39" s="695"/>
      <c r="DY39" s="695"/>
      <c r="DZ39" s="695"/>
      <c r="EA39" s="695"/>
      <c r="EB39" s="695"/>
      <c r="EC39" s="697"/>
    </row>
    <row r="40" spans="2:133" ht="11.25" customHeight="1">
      <c r="AQ40" s="698" t="s">
        <v>341</v>
      </c>
      <c r="AR40" s="699"/>
      <c r="AS40" s="699"/>
      <c r="AT40" s="699"/>
      <c r="AU40" s="699"/>
      <c r="AV40" s="699"/>
      <c r="AW40" s="699"/>
      <c r="AX40" s="699"/>
      <c r="AY40" s="700"/>
      <c r="AZ40" s="661">
        <v>40181</v>
      </c>
      <c r="BA40" s="664"/>
      <c r="BB40" s="664"/>
      <c r="BC40" s="664"/>
      <c r="BD40" s="662"/>
      <c r="BE40" s="662"/>
      <c r="BF40" s="701"/>
      <c r="BG40" s="706"/>
      <c r="BH40" s="707"/>
      <c r="BI40" s="707"/>
      <c r="BJ40" s="707"/>
      <c r="BK40" s="707"/>
      <c r="BL40" s="235"/>
      <c r="BM40" s="702" t="s">
        <v>342</v>
      </c>
      <c r="BN40" s="702"/>
      <c r="BO40" s="702"/>
      <c r="BP40" s="702"/>
      <c r="BQ40" s="702"/>
      <c r="BR40" s="702"/>
      <c r="BS40" s="702"/>
      <c r="BT40" s="702"/>
      <c r="BU40" s="703"/>
      <c r="BV40" s="661" t="s">
        <v>128</v>
      </c>
      <c r="BW40" s="664"/>
      <c r="BX40" s="664"/>
      <c r="BY40" s="664"/>
      <c r="BZ40" s="664"/>
      <c r="CA40" s="664"/>
      <c r="CB40" s="704"/>
      <c r="CD40" s="705" t="s">
        <v>343</v>
      </c>
      <c r="CE40" s="702"/>
      <c r="CF40" s="702"/>
      <c r="CG40" s="702"/>
      <c r="CH40" s="702"/>
      <c r="CI40" s="702"/>
      <c r="CJ40" s="702"/>
      <c r="CK40" s="702"/>
      <c r="CL40" s="702"/>
      <c r="CM40" s="702"/>
      <c r="CN40" s="702"/>
      <c r="CO40" s="702"/>
      <c r="CP40" s="702"/>
      <c r="CQ40" s="703"/>
      <c r="CR40" s="661">
        <v>65712</v>
      </c>
      <c r="CS40" s="664"/>
      <c r="CT40" s="664"/>
      <c r="CU40" s="664"/>
      <c r="CV40" s="664"/>
      <c r="CW40" s="664"/>
      <c r="CX40" s="664"/>
      <c r="CY40" s="665"/>
      <c r="CZ40" s="666">
        <v>1</v>
      </c>
      <c r="DA40" s="695"/>
      <c r="DB40" s="695"/>
      <c r="DC40" s="696"/>
      <c r="DD40" s="669">
        <v>700</v>
      </c>
      <c r="DE40" s="664"/>
      <c r="DF40" s="664"/>
      <c r="DG40" s="664"/>
      <c r="DH40" s="664"/>
      <c r="DI40" s="664"/>
      <c r="DJ40" s="664"/>
      <c r="DK40" s="665"/>
      <c r="DL40" s="669" t="s">
        <v>128</v>
      </c>
      <c r="DM40" s="664"/>
      <c r="DN40" s="664"/>
      <c r="DO40" s="664"/>
      <c r="DP40" s="664"/>
      <c r="DQ40" s="664"/>
      <c r="DR40" s="664"/>
      <c r="DS40" s="664"/>
      <c r="DT40" s="664"/>
      <c r="DU40" s="664"/>
      <c r="DV40" s="665"/>
      <c r="DW40" s="666" t="s">
        <v>128</v>
      </c>
      <c r="DX40" s="695"/>
      <c r="DY40" s="695"/>
      <c r="DZ40" s="695"/>
      <c r="EA40" s="695"/>
      <c r="EB40" s="695"/>
      <c r="EC40" s="697"/>
    </row>
    <row r="41" spans="2:133" ht="11.25" customHeight="1">
      <c r="AQ41" s="710" t="s">
        <v>344</v>
      </c>
      <c r="AR41" s="711"/>
      <c r="AS41" s="711"/>
      <c r="AT41" s="711"/>
      <c r="AU41" s="711"/>
      <c r="AV41" s="711"/>
      <c r="AW41" s="711"/>
      <c r="AX41" s="711"/>
      <c r="AY41" s="712"/>
      <c r="AZ41" s="676">
        <v>155169</v>
      </c>
      <c r="BA41" s="713"/>
      <c r="BB41" s="713"/>
      <c r="BC41" s="713"/>
      <c r="BD41" s="677"/>
      <c r="BE41" s="677"/>
      <c r="BF41" s="714"/>
      <c r="BG41" s="708"/>
      <c r="BH41" s="709"/>
      <c r="BI41" s="709"/>
      <c r="BJ41" s="709"/>
      <c r="BK41" s="709"/>
      <c r="BL41" s="236"/>
      <c r="BM41" s="715" t="s">
        <v>345</v>
      </c>
      <c r="BN41" s="715"/>
      <c r="BO41" s="715"/>
      <c r="BP41" s="715"/>
      <c r="BQ41" s="715"/>
      <c r="BR41" s="715"/>
      <c r="BS41" s="715"/>
      <c r="BT41" s="715"/>
      <c r="BU41" s="716"/>
      <c r="BV41" s="676">
        <v>301</v>
      </c>
      <c r="BW41" s="713"/>
      <c r="BX41" s="713"/>
      <c r="BY41" s="713"/>
      <c r="BZ41" s="713"/>
      <c r="CA41" s="713"/>
      <c r="CB41" s="717"/>
      <c r="CD41" s="705" t="s">
        <v>346</v>
      </c>
      <c r="CE41" s="702"/>
      <c r="CF41" s="702"/>
      <c r="CG41" s="702"/>
      <c r="CH41" s="702"/>
      <c r="CI41" s="702"/>
      <c r="CJ41" s="702"/>
      <c r="CK41" s="702"/>
      <c r="CL41" s="702"/>
      <c r="CM41" s="702"/>
      <c r="CN41" s="702"/>
      <c r="CO41" s="702"/>
      <c r="CP41" s="702"/>
      <c r="CQ41" s="703"/>
      <c r="CR41" s="661" t="s">
        <v>235</v>
      </c>
      <c r="CS41" s="662"/>
      <c r="CT41" s="662"/>
      <c r="CU41" s="662"/>
      <c r="CV41" s="662"/>
      <c r="CW41" s="662"/>
      <c r="CX41" s="662"/>
      <c r="CY41" s="663"/>
      <c r="CZ41" s="666" t="s">
        <v>235</v>
      </c>
      <c r="DA41" s="695"/>
      <c r="DB41" s="695"/>
      <c r="DC41" s="696"/>
      <c r="DD41" s="669" t="s">
        <v>235</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348</v>
      </c>
      <c r="CE42" s="659"/>
      <c r="CF42" s="659"/>
      <c r="CG42" s="659"/>
      <c r="CH42" s="659"/>
      <c r="CI42" s="659"/>
      <c r="CJ42" s="659"/>
      <c r="CK42" s="659"/>
      <c r="CL42" s="659"/>
      <c r="CM42" s="659"/>
      <c r="CN42" s="659"/>
      <c r="CO42" s="659"/>
      <c r="CP42" s="659"/>
      <c r="CQ42" s="660"/>
      <c r="CR42" s="661">
        <v>2020207</v>
      </c>
      <c r="CS42" s="664"/>
      <c r="CT42" s="664"/>
      <c r="CU42" s="664"/>
      <c r="CV42" s="664"/>
      <c r="CW42" s="664"/>
      <c r="CX42" s="664"/>
      <c r="CY42" s="665"/>
      <c r="CZ42" s="666">
        <v>31.8</v>
      </c>
      <c r="DA42" s="667"/>
      <c r="DB42" s="667"/>
      <c r="DC42" s="668"/>
      <c r="DD42" s="669">
        <v>340691</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350</v>
      </c>
      <c r="CE43" s="659"/>
      <c r="CF43" s="659"/>
      <c r="CG43" s="659"/>
      <c r="CH43" s="659"/>
      <c r="CI43" s="659"/>
      <c r="CJ43" s="659"/>
      <c r="CK43" s="659"/>
      <c r="CL43" s="659"/>
      <c r="CM43" s="659"/>
      <c r="CN43" s="659"/>
      <c r="CO43" s="659"/>
      <c r="CP43" s="659"/>
      <c r="CQ43" s="660"/>
      <c r="CR43" s="661">
        <v>24625</v>
      </c>
      <c r="CS43" s="662"/>
      <c r="CT43" s="662"/>
      <c r="CU43" s="662"/>
      <c r="CV43" s="662"/>
      <c r="CW43" s="662"/>
      <c r="CX43" s="662"/>
      <c r="CY43" s="663"/>
      <c r="CZ43" s="666">
        <v>0.4</v>
      </c>
      <c r="DA43" s="695"/>
      <c r="DB43" s="695"/>
      <c r="DC43" s="696"/>
      <c r="DD43" s="669">
        <v>24625</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c r="B44" s="240" t="s">
        <v>351</v>
      </c>
      <c r="CD44" s="689" t="s">
        <v>302</v>
      </c>
      <c r="CE44" s="690"/>
      <c r="CF44" s="658" t="s">
        <v>352</v>
      </c>
      <c r="CG44" s="659"/>
      <c r="CH44" s="659"/>
      <c r="CI44" s="659"/>
      <c r="CJ44" s="659"/>
      <c r="CK44" s="659"/>
      <c r="CL44" s="659"/>
      <c r="CM44" s="659"/>
      <c r="CN44" s="659"/>
      <c r="CO44" s="659"/>
      <c r="CP44" s="659"/>
      <c r="CQ44" s="660"/>
      <c r="CR44" s="661">
        <v>1694370</v>
      </c>
      <c r="CS44" s="664"/>
      <c r="CT44" s="664"/>
      <c r="CU44" s="664"/>
      <c r="CV44" s="664"/>
      <c r="CW44" s="664"/>
      <c r="CX44" s="664"/>
      <c r="CY44" s="665"/>
      <c r="CZ44" s="666">
        <v>26.7</v>
      </c>
      <c r="DA44" s="667"/>
      <c r="DB44" s="667"/>
      <c r="DC44" s="668"/>
      <c r="DD44" s="669">
        <v>311030</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c r="CD45" s="691"/>
      <c r="CE45" s="692"/>
      <c r="CF45" s="658" t="s">
        <v>353</v>
      </c>
      <c r="CG45" s="659"/>
      <c r="CH45" s="659"/>
      <c r="CI45" s="659"/>
      <c r="CJ45" s="659"/>
      <c r="CK45" s="659"/>
      <c r="CL45" s="659"/>
      <c r="CM45" s="659"/>
      <c r="CN45" s="659"/>
      <c r="CO45" s="659"/>
      <c r="CP45" s="659"/>
      <c r="CQ45" s="660"/>
      <c r="CR45" s="661">
        <v>638890</v>
      </c>
      <c r="CS45" s="662"/>
      <c r="CT45" s="662"/>
      <c r="CU45" s="662"/>
      <c r="CV45" s="662"/>
      <c r="CW45" s="662"/>
      <c r="CX45" s="662"/>
      <c r="CY45" s="663"/>
      <c r="CZ45" s="666">
        <v>10.1</v>
      </c>
      <c r="DA45" s="695"/>
      <c r="DB45" s="695"/>
      <c r="DC45" s="696"/>
      <c r="DD45" s="669">
        <v>106712</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c r="CD46" s="691"/>
      <c r="CE46" s="692"/>
      <c r="CF46" s="658" t="s">
        <v>354</v>
      </c>
      <c r="CG46" s="659"/>
      <c r="CH46" s="659"/>
      <c r="CI46" s="659"/>
      <c r="CJ46" s="659"/>
      <c r="CK46" s="659"/>
      <c r="CL46" s="659"/>
      <c r="CM46" s="659"/>
      <c r="CN46" s="659"/>
      <c r="CO46" s="659"/>
      <c r="CP46" s="659"/>
      <c r="CQ46" s="660"/>
      <c r="CR46" s="661">
        <v>1055480</v>
      </c>
      <c r="CS46" s="664"/>
      <c r="CT46" s="664"/>
      <c r="CU46" s="664"/>
      <c r="CV46" s="664"/>
      <c r="CW46" s="664"/>
      <c r="CX46" s="664"/>
      <c r="CY46" s="665"/>
      <c r="CZ46" s="666">
        <v>16.600000000000001</v>
      </c>
      <c r="DA46" s="667"/>
      <c r="DB46" s="667"/>
      <c r="DC46" s="668"/>
      <c r="DD46" s="669">
        <v>204318</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c r="CD47" s="691"/>
      <c r="CE47" s="692"/>
      <c r="CF47" s="658" t="s">
        <v>355</v>
      </c>
      <c r="CG47" s="659"/>
      <c r="CH47" s="659"/>
      <c r="CI47" s="659"/>
      <c r="CJ47" s="659"/>
      <c r="CK47" s="659"/>
      <c r="CL47" s="659"/>
      <c r="CM47" s="659"/>
      <c r="CN47" s="659"/>
      <c r="CO47" s="659"/>
      <c r="CP47" s="659"/>
      <c r="CQ47" s="660"/>
      <c r="CR47" s="661">
        <v>325837</v>
      </c>
      <c r="CS47" s="662"/>
      <c r="CT47" s="662"/>
      <c r="CU47" s="662"/>
      <c r="CV47" s="662"/>
      <c r="CW47" s="662"/>
      <c r="CX47" s="662"/>
      <c r="CY47" s="663"/>
      <c r="CZ47" s="666">
        <v>5.0999999999999996</v>
      </c>
      <c r="DA47" s="695"/>
      <c r="DB47" s="695"/>
      <c r="DC47" s="696"/>
      <c r="DD47" s="669">
        <v>29661</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c r="CD48" s="693"/>
      <c r="CE48" s="694"/>
      <c r="CF48" s="658" t="s">
        <v>356</v>
      </c>
      <c r="CG48" s="659"/>
      <c r="CH48" s="659"/>
      <c r="CI48" s="659"/>
      <c r="CJ48" s="659"/>
      <c r="CK48" s="659"/>
      <c r="CL48" s="659"/>
      <c r="CM48" s="659"/>
      <c r="CN48" s="659"/>
      <c r="CO48" s="659"/>
      <c r="CP48" s="659"/>
      <c r="CQ48" s="660"/>
      <c r="CR48" s="661" t="s">
        <v>235</v>
      </c>
      <c r="CS48" s="664"/>
      <c r="CT48" s="664"/>
      <c r="CU48" s="664"/>
      <c r="CV48" s="664"/>
      <c r="CW48" s="664"/>
      <c r="CX48" s="664"/>
      <c r="CY48" s="665"/>
      <c r="CZ48" s="666" t="s">
        <v>235</v>
      </c>
      <c r="DA48" s="667"/>
      <c r="DB48" s="667"/>
      <c r="DC48" s="668"/>
      <c r="DD48" s="669" t="s">
        <v>128</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c r="CD49" s="673" t="s">
        <v>357</v>
      </c>
      <c r="CE49" s="674"/>
      <c r="CF49" s="674"/>
      <c r="CG49" s="674"/>
      <c r="CH49" s="674"/>
      <c r="CI49" s="674"/>
      <c r="CJ49" s="674"/>
      <c r="CK49" s="674"/>
      <c r="CL49" s="674"/>
      <c r="CM49" s="674"/>
      <c r="CN49" s="674"/>
      <c r="CO49" s="674"/>
      <c r="CP49" s="674"/>
      <c r="CQ49" s="675"/>
      <c r="CR49" s="676">
        <v>6349280</v>
      </c>
      <c r="CS49" s="677"/>
      <c r="CT49" s="677"/>
      <c r="CU49" s="677"/>
      <c r="CV49" s="677"/>
      <c r="CW49" s="677"/>
      <c r="CX49" s="677"/>
      <c r="CY49" s="678"/>
      <c r="CZ49" s="679">
        <v>100</v>
      </c>
      <c r="DA49" s="680"/>
      <c r="DB49" s="680"/>
      <c r="DC49" s="681"/>
      <c r="DD49" s="682">
        <v>3826879</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row r="51" spans="82:133" hidden="1"/>
    <row r="52" spans="82:133" hidden="1"/>
    <row r="53" spans="82:133" hidden="1"/>
  </sheetData>
  <sheetProtection algorithmName="SHA-512" hashValue="x1W5psm8gmb0/sViqP0KfR8uBCsxpqvd/72KKIb2wbNJsLKVBadmlx4eW9taDynKxZVRvYv4hIfDY7kSsbzJnQ==" saltValue="Er5k3sZcQEbyy9jQIW3vH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359</v>
      </c>
      <c r="DK2" s="1200"/>
      <c r="DL2" s="1200"/>
      <c r="DM2" s="1200"/>
      <c r="DN2" s="1200"/>
      <c r="DO2" s="1201"/>
      <c r="DP2" s="249"/>
      <c r="DQ2" s="1199" t="s">
        <v>360</v>
      </c>
      <c r="DR2" s="1200"/>
      <c r="DS2" s="1200"/>
      <c r="DT2" s="1200"/>
      <c r="DU2" s="1200"/>
      <c r="DV2" s="1200"/>
      <c r="DW2" s="1200"/>
      <c r="DX2" s="1200"/>
      <c r="DY2" s="1200"/>
      <c r="DZ2" s="1201"/>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52" t="s">
        <v>361</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4" t="s">
        <v>363</v>
      </c>
      <c r="B5" s="1085"/>
      <c r="C5" s="1085"/>
      <c r="D5" s="1085"/>
      <c r="E5" s="1085"/>
      <c r="F5" s="1085"/>
      <c r="G5" s="1085"/>
      <c r="H5" s="1085"/>
      <c r="I5" s="1085"/>
      <c r="J5" s="1085"/>
      <c r="K5" s="1085"/>
      <c r="L5" s="1085"/>
      <c r="M5" s="1085"/>
      <c r="N5" s="1085"/>
      <c r="O5" s="1085"/>
      <c r="P5" s="1086"/>
      <c r="Q5" s="1090" t="s">
        <v>364</v>
      </c>
      <c r="R5" s="1091"/>
      <c r="S5" s="1091"/>
      <c r="T5" s="1091"/>
      <c r="U5" s="1092"/>
      <c r="V5" s="1090" t="s">
        <v>365</v>
      </c>
      <c r="W5" s="1091"/>
      <c r="X5" s="1091"/>
      <c r="Y5" s="1091"/>
      <c r="Z5" s="1092"/>
      <c r="AA5" s="1090" t="s">
        <v>366</v>
      </c>
      <c r="AB5" s="1091"/>
      <c r="AC5" s="1091"/>
      <c r="AD5" s="1091"/>
      <c r="AE5" s="1091"/>
      <c r="AF5" s="1202" t="s">
        <v>367</v>
      </c>
      <c r="AG5" s="1091"/>
      <c r="AH5" s="1091"/>
      <c r="AI5" s="1091"/>
      <c r="AJ5" s="1106"/>
      <c r="AK5" s="1091" t="s">
        <v>368</v>
      </c>
      <c r="AL5" s="1091"/>
      <c r="AM5" s="1091"/>
      <c r="AN5" s="1091"/>
      <c r="AO5" s="1092"/>
      <c r="AP5" s="1090" t="s">
        <v>369</v>
      </c>
      <c r="AQ5" s="1091"/>
      <c r="AR5" s="1091"/>
      <c r="AS5" s="1091"/>
      <c r="AT5" s="1092"/>
      <c r="AU5" s="1090" t="s">
        <v>370</v>
      </c>
      <c r="AV5" s="1091"/>
      <c r="AW5" s="1091"/>
      <c r="AX5" s="1091"/>
      <c r="AY5" s="1106"/>
      <c r="AZ5" s="256"/>
      <c r="BA5" s="256"/>
      <c r="BB5" s="256"/>
      <c r="BC5" s="256"/>
      <c r="BD5" s="256"/>
      <c r="BE5" s="257"/>
      <c r="BF5" s="257"/>
      <c r="BG5" s="257"/>
      <c r="BH5" s="257"/>
      <c r="BI5" s="257"/>
      <c r="BJ5" s="257"/>
      <c r="BK5" s="257"/>
      <c r="BL5" s="257"/>
      <c r="BM5" s="257"/>
      <c r="BN5" s="257"/>
      <c r="BO5" s="257"/>
      <c r="BP5" s="257"/>
      <c r="BQ5" s="1084" t="s">
        <v>371</v>
      </c>
      <c r="BR5" s="1085"/>
      <c r="BS5" s="1085"/>
      <c r="BT5" s="1085"/>
      <c r="BU5" s="1085"/>
      <c r="BV5" s="1085"/>
      <c r="BW5" s="1085"/>
      <c r="BX5" s="1085"/>
      <c r="BY5" s="1085"/>
      <c r="BZ5" s="1085"/>
      <c r="CA5" s="1085"/>
      <c r="CB5" s="1085"/>
      <c r="CC5" s="1085"/>
      <c r="CD5" s="1085"/>
      <c r="CE5" s="1085"/>
      <c r="CF5" s="1085"/>
      <c r="CG5" s="1086"/>
      <c r="CH5" s="1090" t="s">
        <v>372</v>
      </c>
      <c r="CI5" s="1091"/>
      <c r="CJ5" s="1091"/>
      <c r="CK5" s="1091"/>
      <c r="CL5" s="1092"/>
      <c r="CM5" s="1090" t="s">
        <v>373</v>
      </c>
      <c r="CN5" s="1091"/>
      <c r="CO5" s="1091"/>
      <c r="CP5" s="1091"/>
      <c r="CQ5" s="1092"/>
      <c r="CR5" s="1090" t="s">
        <v>374</v>
      </c>
      <c r="CS5" s="1091"/>
      <c r="CT5" s="1091"/>
      <c r="CU5" s="1091"/>
      <c r="CV5" s="1092"/>
      <c r="CW5" s="1090" t="s">
        <v>375</v>
      </c>
      <c r="CX5" s="1091"/>
      <c r="CY5" s="1091"/>
      <c r="CZ5" s="1091"/>
      <c r="DA5" s="1092"/>
      <c r="DB5" s="1090" t="s">
        <v>376</v>
      </c>
      <c r="DC5" s="1091"/>
      <c r="DD5" s="1091"/>
      <c r="DE5" s="1091"/>
      <c r="DF5" s="1092"/>
      <c r="DG5" s="1187" t="s">
        <v>377</v>
      </c>
      <c r="DH5" s="1188"/>
      <c r="DI5" s="1188"/>
      <c r="DJ5" s="1188"/>
      <c r="DK5" s="1189"/>
      <c r="DL5" s="1187" t="s">
        <v>378</v>
      </c>
      <c r="DM5" s="1188"/>
      <c r="DN5" s="1188"/>
      <c r="DO5" s="1188"/>
      <c r="DP5" s="1189"/>
      <c r="DQ5" s="1090" t="s">
        <v>379</v>
      </c>
      <c r="DR5" s="1091"/>
      <c r="DS5" s="1091"/>
      <c r="DT5" s="1091"/>
      <c r="DU5" s="1092"/>
      <c r="DV5" s="1090" t="s">
        <v>370</v>
      </c>
      <c r="DW5" s="1091"/>
      <c r="DX5" s="1091"/>
      <c r="DY5" s="1091"/>
      <c r="DZ5" s="1106"/>
      <c r="EA5" s="254"/>
    </row>
    <row r="6" spans="1:131" s="255" customFormat="1" ht="26.25" customHeight="1" thickBot="1">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c r="A7" s="258">
        <v>1</v>
      </c>
      <c r="B7" s="1139" t="s">
        <v>380</v>
      </c>
      <c r="C7" s="1140"/>
      <c r="D7" s="1140"/>
      <c r="E7" s="1140"/>
      <c r="F7" s="1140"/>
      <c r="G7" s="1140"/>
      <c r="H7" s="1140"/>
      <c r="I7" s="1140"/>
      <c r="J7" s="1140"/>
      <c r="K7" s="1140"/>
      <c r="L7" s="1140"/>
      <c r="M7" s="1140"/>
      <c r="N7" s="1140"/>
      <c r="O7" s="1140"/>
      <c r="P7" s="1141"/>
      <c r="Q7" s="1193">
        <v>6408</v>
      </c>
      <c r="R7" s="1194"/>
      <c r="S7" s="1194"/>
      <c r="T7" s="1194"/>
      <c r="U7" s="1194"/>
      <c r="V7" s="1194">
        <v>6349</v>
      </c>
      <c r="W7" s="1194"/>
      <c r="X7" s="1194"/>
      <c r="Y7" s="1194"/>
      <c r="Z7" s="1194"/>
      <c r="AA7" s="1194">
        <v>59</v>
      </c>
      <c r="AB7" s="1194"/>
      <c r="AC7" s="1194"/>
      <c r="AD7" s="1194"/>
      <c r="AE7" s="1195"/>
      <c r="AF7" s="1196">
        <v>55</v>
      </c>
      <c r="AG7" s="1197"/>
      <c r="AH7" s="1197"/>
      <c r="AI7" s="1197"/>
      <c r="AJ7" s="1198"/>
      <c r="AK7" s="1180" t="s">
        <v>577</v>
      </c>
      <c r="AL7" s="1181"/>
      <c r="AM7" s="1181"/>
      <c r="AN7" s="1181"/>
      <c r="AO7" s="1181"/>
      <c r="AP7" s="1181">
        <v>7704</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565</v>
      </c>
      <c r="BT7" s="1185"/>
      <c r="BU7" s="1185"/>
      <c r="BV7" s="1185"/>
      <c r="BW7" s="1185"/>
      <c r="BX7" s="1185"/>
      <c r="BY7" s="1185"/>
      <c r="BZ7" s="1185"/>
      <c r="CA7" s="1185"/>
      <c r="CB7" s="1185"/>
      <c r="CC7" s="1185"/>
      <c r="CD7" s="1185"/>
      <c r="CE7" s="1185"/>
      <c r="CF7" s="1185"/>
      <c r="CG7" s="1186"/>
      <c r="CH7" s="1177">
        <v>-16</v>
      </c>
      <c r="CI7" s="1178"/>
      <c r="CJ7" s="1178"/>
      <c r="CK7" s="1178"/>
      <c r="CL7" s="1179"/>
      <c r="CM7" s="1177">
        <v>-2</v>
      </c>
      <c r="CN7" s="1178"/>
      <c r="CO7" s="1178"/>
      <c r="CP7" s="1178"/>
      <c r="CQ7" s="1179"/>
      <c r="CR7" s="1177">
        <v>5</v>
      </c>
      <c r="CS7" s="1178"/>
      <c r="CT7" s="1178"/>
      <c r="CU7" s="1178"/>
      <c r="CV7" s="1179"/>
      <c r="CW7" s="1177" t="s">
        <v>562</v>
      </c>
      <c r="CX7" s="1178"/>
      <c r="CY7" s="1178"/>
      <c r="CZ7" s="1178"/>
      <c r="DA7" s="1179"/>
      <c r="DB7" s="1177">
        <v>110</v>
      </c>
      <c r="DC7" s="1178"/>
      <c r="DD7" s="1178"/>
      <c r="DE7" s="1178"/>
      <c r="DF7" s="1179"/>
      <c r="DG7" s="1177" t="s">
        <v>562</v>
      </c>
      <c r="DH7" s="1178"/>
      <c r="DI7" s="1178"/>
      <c r="DJ7" s="1178"/>
      <c r="DK7" s="1179"/>
      <c r="DL7" s="1177" t="s">
        <v>562</v>
      </c>
      <c r="DM7" s="1178"/>
      <c r="DN7" s="1178"/>
      <c r="DO7" s="1178"/>
      <c r="DP7" s="1179"/>
      <c r="DQ7" s="1177" t="s">
        <v>562</v>
      </c>
      <c r="DR7" s="1178"/>
      <c r="DS7" s="1178"/>
      <c r="DT7" s="1178"/>
      <c r="DU7" s="1179"/>
      <c r="DV7" s="1204"/>
      <c r="DW7" s="1205"/>
      <c r="DX7" s="1205"/>
      <c r="DY7" s="1205"/>
      <c r="DZ7" s="1206"/>
      <c r="EA7" s="254"/>
    </row>
    <row r="8" spans="1:131" s="255" customFormat="1" ht="26.25" customHeight="1">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381</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c r="A23" s="264" t="s">
        <v>382</v>
      </c>
      <c r="B23" s="1033" t="s">
        <v>383</v>
      </c>
      <c r="C23" s="1034"/>
      <c r="D23" s="1034"/>
      <c r="E23" s="1034"/>
      <c r="F23" s="1034"/>
      <c r="G23" s="1034"/>
      <c r="H23" s="1034"/>
      <c r="I23" s="1034"/>
      <c r="J23" s="1034"/>
      <c r="K23" s="1034"/>
      <c r="L23" s="1034"/>
      <c r="M23" s="1034"/>
      <c r="N23" s="1034"/>
      <c r="O23" s="1034"/>
      <c r="P23" s="1035"/>
      <c r="Q23" s="1157">
        <v>6408</v>
      </c>
      <c r="R23" s="1158"/>
      <c r="S23" s="1158"/>
      <c r="T23" s="1158"/>
      <c r="U23" s="1158"/>
      <c r="V23" s="1158">
        <v>6349</v>
      </c>
      <c r="W23" s="1158"/>
      <c r="X23" s="1158"/>
      <c r="Y23" s="1158"/>
      <c r="Z23" s="1158"/>
      <c r="AA23" s="1158">
        <v>59</v>
      </c>
      <c r="AB23" s="1158"/>
      <c r="AC23" s="1158"/>
      <c r="AD23" s="1158"/>
      <c r="AE23" s="1159"/>
      <c r="AF23" s="1160">
        <v>55</v>
      </c>
      <c r="AG23" s="1158"/>
      <c r="AH23" s="1158"/>
      <c r="AI23" s="1158"/>
      <c r="AJ23" s="1161"/>
      <c r="AK23" s="1162"/>
      <c r="AL23" s="1163"/>
      <c r="AM23" s="1163"/>
      <c r="AN23" s="1163"/>
      <c r="AO23" s="1163"/>
      <c r="AP23" s="1158">
        <v>7704</v>
      </c>
      <c r="AQ23" s="1158"/>
      <c r="AR23" s="1158"/>
      <c r="AS23" s="1158"/>
      <c r="AT23" s="1158"/>
      <c r="AU23" s="1164"/>
      <c r="AV23" s="1164"/>
      <c r="AW23" s="1164"/>
      <c r="AX23" s="1164"/>
      <c r="AY23" s="1165"/>
      <c r="AZ23" s="1154" t="s">
        <v>128</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c r="A24" s="1153" t="s">
        <v>384</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c r="A25" s="1152" t="s">
        <v>385</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c r="A26" s="1084" t="s">
        <v>363</v>
      </c>
      <c r="B26" s="1085"/>
      <c r="C26" s="1085"/>
      <c r="D26" s="1085"/>
      <c r="E26" s="1085"/>
      <c r="F26" s="1085"/>
      <c r="G26" s="1085"/>
      <c r="H26" s="1085"/>
      <c r="I26" s="1085"/>
      <c r="J26" s="1085"/>
      <c r="K26" s="1085"/>
      <c r="L26" s="1085"/>
      <c r="M26" s="1085"/>
      <c r="N26" s="1085"/>
      <c r="O26" s="1085"/>
      <c r="P26" s="1086"/>
      <c r="Q26" s="1090" t="s">
        <v>386</v>
      </c>
      <c r="R26" s="1091"/>
      <c r="S26" s="1091"/>
      <c r="T26" s="1091"/>
      <c r="U26" s="1092"/>
      <c r="V26" s="1090" t="s">
        <v>387</v>
      </c>
      <c r="W26" s="1091"/>
      <c r="X26" s="1091"/>
      <c r="Y26" s="1091"/>
      <c r="Z26" s="1092"/>
      <c r="AA26" s="1090" t="s">
        <v>388</v>
      </c>
      <c r="AB26" s="1091"/>
      <c r="AC26" s="1091"/>
      <c r="AD26" s="1091"/>
      <c r="AE26" s="1091"/>
      <c r="AF26" s="1148" t="s">
        <v>389</v>
      </c>
      <c r="AG26" s="1097"/>
      <c r="AH26" s="1097"/>
      <c r="AI26" s="1097"/>
      <c r="AJ26" s="1149"/>
      <c r="AK26" s="1091" t="s">
        <v>390</v>
      </c>
      <c r="AL26" s="1091"/>
      <c r="AM26" s="1091"/>
      <c r="AN26" s="1091"/>
      <c r="AO26" s="1092"/>
      <c r="AP26" s="1090" t="s">
        <v>391</v>
      </c>
      <c r="AQ26" s="1091"/>
      <c r="AR26" s="1091"/>
      <c r="AS26" s="1091"/>
      <c r="AT26" s="1092"/>
      <c r="AU26" s="1090" t="s">
        <v>392</v>
      </c>
      <c r="AV26" s="1091"/>
      <c r="AW26" s="1091"/>
      <c r="AX26" s="1091"/>
      <c r="AY26" s="1092"/>
      <c r="AZ26" s="1090" t="s">
        <v>393</v>
      </c>
      <c r="BA26" s="1091"/>
      <c r="BB26" s="1091"/>
      <c r="BC26" s="1091"/>
      <c r="BD26" s="1092"/>
      <c r="BE26" s="1090" t="s">
        <v>370</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c r="A28" s="266">
        <v>1</v>
      </c>
      <c r="B28" s="1139" t="s">
        <v>394</v>
      </c>
      <c r="C28" s="1140"/>
      <c r="D28" s="1140"/>
      <c r="E28" s="1140"/>
      <c r="F28" s="1140"/>
      <c r="G28" s="1140"/>
      <c r="H28" s="1140"/>
      <c r="I28" s="1140"/>
      <c r="J28" s="1140"/>
      <c r="K28" s="1140"/>
      <c r="L28" s="1140"/>
      <c r="M28" s="1140"/>
      <c r="N28" s="1140"/>
      <c r="O28" s="1140"/>
      <c r="P28" s="1141"/>
      <c r="Q28" s="1142">
        <v>758</v>
      </c>
      <c r="R28" s="1143"/>
      <c r="S28" s="1143"/>
      <c r="T28" s="1143"/>
      <c r="U28" s="1143"/>
      <c r="V28" s="1143">
        <v>754</v>
      </c>
      <c r="W28" s="1143"/>
      <c r="X28" s="1143"/>
      <c r="Y28" s="1143"/>
      <c r="Z28" s="1143"/>
      <c r="AA28" s="1143">
        <v>4</v>
      </c>
      <c r="AB28" s="1143"/>
      <c r="AC28" s="1143"/>
      <c r="AD28" s="1143"/>
      <c r="AE28" s="1144"/>
      <c r="AF28" s="1145">
        <v>4</v>
      </c>
      <c r="AG28" s="1143"/>
      <c r="AH28" s="1143"/>
      <c r="AI28" s="1143"/>
      <c r="AJ28" s="1146"/>
      <c r="AK28" s="1147">
        <v>40</v>
      </c>
      <c r="AL28" s="1135"/>
      <c r="AM28" s="1135"/>
      <c r="AN28" s="1135"/>
      <c r="AO28" s="1135"/>
      <c r="AP28" s="1135" t="s">
        <v>577</v>
      </c>
      <c r="AQ28" s="1135"/>
      <c r="AR28" s="1135"/>
      <c r="AS28" s="1135"/>
      <c r="AT28" s="1135"/>
      <c r="AU28" s="1135" t="s">
        <v>577</v>
      </c>
      <c r="AV28" s="1135"/>
      <c r="AW28" s="1135"/>
      <c r="AX28" s="1135"/>
      <c r="AY28" s="1135"/>
      <c r="AZ28" s="1136" t="s">
        <v>577</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c r="A29" s="266">
        <v>2</v>
      </c>
      <c r="B29" s="1126" t="s">
        <v>395</v>
      </c>
      <c r="C29" s="1127"/>
      <c r="D29" s="1127"/>
      <c r="E29" s="1127"/>
      <c r="F29" s="1127"/>
      <c r="G29" s="1127"/>
      <c r="H29" s="1127"/>
      <c r="I29" s="1127"/>
      <c r="J29" s="1127"/>
      <c r="K29" s="1127"/>
      <c r="L29" s="1127"/>
      <c r="M29" s="1127"/>
      <c r="N29" s="1127"/>
      <c r="O29" s="1127"/>
      <c r="P29" s="1128"/>
      <c r="Q29" s="1132">
        <v>494</v>
      </c>
      <c r="R29" s="1133"/>
      <c r="S29" s="1133"/>
      <c r="T29" s="1133"/>
      <c r="U29" s="1133"/>
      <c r="V29" s="1133">
        <v>473</v>
      </c>
      <c r="W29" s="1133"/>
      <c r="X29" s="1133"/>
      <c r="Y29" s="1133"/>
      <c r="Z29" s="1133"/>
      <c r="AA29" s="1133">
        <v>221</v>
      </c>
      <c r="AB29" s="1133"/>
      <c r="AC29" s="1133"/>
      <c r="AD29" s="1133"/>
      <c r="AE29" s="1134"/>
      <c r="AF29" s="1108">
        <v>21</v>
      </c>
      <c r="AG29" s="1109"/>
      <c r="AH29" s="1109"/>
      <c r="AI29" s="1109"/>
      <c r="AJ29" s="1110"/>
      <c r="AK29" s="1069">
        <v>67</v>
      </c>
      <c r="AL29" s="1060"/>
      <c r="AM29" s="1060"/>
      <c r="AN29" s="1060"/>
      <c r="AO29" s="1060"/>
      <c r="AP29" s="1060" t="s">
        <v>577</v>
      </c>
      <c r="AQ29" s="1060"/>
      <c r="AR29" s="1060"/>
      <c r="AS29" s="1060"/>
      <c r="AT29" s="1060"/>
      <c r="AU29" s="1060" t="s">
        <v>577</v>
      </c>
      <c r="AV29" s="1060"/>
      <c r="AW29" s="1060"/>
      <c r="AX29" s="1060"/>
      <c r="AY29" s="1060"/>
      <c r="AZ29" s="1131" t="s">
        <v>577</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c r="A30" s="266">
        <v>3</v>
      </c>
      <c r="B30" s="1126" t="s">
        <v>396</v>
      </c>
      <c r="C30" s="1127"/>
      <c r="D30" s="1127"/>
      <c r="E30" s="1127"/>
      <c r="F30" s="1127"/>
      <c r="G30" s="1127"/>
      <c r="H30" s="1127"/>
      <c r="I30" s="1127"/>
      <c r="J30" s="1127"/>
      <c r="K30" s="1127"/>
      <c r="L30" s="1127"/>
      <c r="M30" s="1127"/>
      <c r="N30" s="1127"/>
      <c r="O30" s="1127"/>
      <c r="P30" s="1128"/>
      <c r="Q30" s="1132">
        <v>78</v>
      </c>
      <c r="R30" s="1133"/>
      <c r="S30" s="1133"/>
      <c r="T30" s="1133"/>
      <c r="U30" s="1133"/>
      <c r="V30" s="1133">
        <v>78</v>
      </c>
      <c r="W30" s="1133"/>
      <c r="X30" s="1133"/>
      <c r="Y30" s="1133"/>
      <c r="Z30" s="1133"/>
      <c r="AA30" s="1133" t="s">
        <v>577</v>
      </c>
      <c r="AB30" s="1133"/>
      <c r="AC30" s="1133"/>
      <c r="AD30" s="1133"/>
      <c r="AE30" s="1134"/>
      <c r="AF30" s="1108" t="s">
        <v>128</v>
      </c>
      <c r="AG30" s="1109"/>
      <c r="AH30" s="1109"/>
      <c r="AI30" s="1109"/>
      <c r="AJ30" s="1110"/>
      <c r="AK30" s="1069">
        <v>24</v>
      </c>
      <c r="AL30" s="1060"/>
      <c r="AM30" s="1060"/>
      <c r="AN30" s="1060"/>
      <c r="AO30" s="1060"/>
      <c r="AP30" s="1060" t="s">
        <v>577</v>
      </c>
      <c r="AQ30" s="1060"/>
      <c r="AR30" s="1060"/>
      <c r="AS30" s="1060"/>
      <c r="AT30" s="1060"/>
      <c r="AU30" s="1060" t="s">
        <v>577</v>
      </c>
      <c r="AV30" s="1060"/>
      <c r="AW30" s="1060"/>
      <c r="AX30" s="1060"/>
      <c r="AY30" s="1060"/>
      <c r="AZ30" s="1131" t="s">
        <v>577</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c r="A31" s="266">
        <v>4</v>
      </c>
      <c r="B31" s="1126" t="s">
        <v>397</v>
      </c>
      <c r="C31" s="1127"/>
      <c r="D31" s="1127"/>
      <c r="E31" s="1127"/>
      <c r="F31" s="1127"/>
      <c r="G31" s="1127"/>
      <c r="H31" s="1127"/>
      <c r="I31" s="1127"/>
      <c r="J31" s="1127"/>
      <c r="K31" s="1127"/>
      <c r="L31" s="1127"/>
      <c r="M31" s="1127"/>
      <c r="N31" s="1127"/>
      <c r="O31" s="1127"/>
      <c r="P31" s="1128"/>
      <c r="Q31" s="1132">
        <v>642</v>
      </c>
      <c r="R31" s="1133"/>
      <c r="S31" s="1133"/>
      <c r="T31" s="1133"/>
      <c r="U31" s="1133"/>
      <c r="V31" s="1133">
        <v>634</v>
      </c>
      <c r="W31" s="1133"/>
      <c r="X31" s="1133"/>
      <c r="Y31" s="1133"/>
      <c r="Z31" s="1133"/>
      <c r="AA31" s="1133">
        <v>8</v>
      </c>
      <c r="AB31" s="1133"/>
      <c r="AC31" s="1133"/>
      <c r="AD31" s="1133"/>
      <c r="AE31" s="1134"/>
      <c r="AF31" s="1108">
        <v>5</v>
      </c>
      <c r="AG31" s="1109"/>
      <c r="AH31" s="1109"/>
      <c r="AI31" s="1109"/>
      <c r="AJ31" s="1110"/>
      <c r="AK31" s="1069">
        <v>329</v>
      </c>
      <c r="AL31" s="1060"/>
      <c r="AM31" s="1060"/>
      <c r="AN31" s="1060"/>
      <c r="AO31" s="1060"/>
      <c r="AP31" s="1060">
        <v>2005</v>
      </c>
      <c r="AQ31" s="1060"/>
      <c r="AR31" s="1060"/>
      <c r="AS31" s="1060"/>
      <c r="AT31" s="1060"/>
      <c r="AU31" s="1060">
        <v>1003</v>
      </c>
      <c r="AV31" s="1060"/>
      <c r="AW31" s="1060"/>
      <c r="AX31" s="1060"/>
      <c r="AY31" s="1060"/>
      <c r="AZ31" s="1131" t="s">
        <v>577</v>
      </c>
      <c r="BA31" s="1131"/>
      <c r="BB31" s="1131"/>
      <c r="BC31" s="1131"/>
      <c r="BD31" s="1131"/>
      <c r="BE31" s="1121" t="s">
        <v>398</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c r="A32" s="266">
        <v>5</v>
      </c>
      <c r="B32" s="1126" t="s">
        <v>399</v>
      </c>
      <c r="C32" s="1127"/>
      <c r="D32" s="1127"/>
      <c r="E32" s="1127"/>
      <c r="F32" s="1127"/>
      <c r="G32" s="1127"/>
      <c r="H32" s="1127"/>
      <c r="I32" s="1127"/>
      <c r="J32" s="1127"/>
      <c r="K32" s="1127"/>
      <c r="L32" s="1127"/>
      <c r="M32" s="1127"/>
      <c r="N32" s="1127"/>
      <c r="O32" s="1127"/>
      <c r="P32" s="1128"/>
      <c r="Q32" s="1132">
        <v>277</v>
      </c>
      <c r="R32" s="1133"/>
      <c r="S32" s="1133"/>
      <c r="T32" s="1133"/>
      <c r="U32" s="1133"/>
      <c r="V32" s="1133">
        <v>276</v>
      </c>
      <c r="W32" s="1133"/>
      <c r="X32" s="1133"/>
      <c r="Y32" s="1133"/>
      <c r="Z32" s="1133"/>
      <c r="AA32" s="1133">
        <v>1</v>
      </c>
      <c r="AB32" s="1133"/>
      <c r="AC32" s="1133"/>
      <c r="AD32" s="1133"/>
      <c r="AE32" s="1134"/>
      <c r="AF32" s="1108">
        <v>1</v>
      </c>
      <c r="AG32" s="1109"/>
      <c r="AH32" s="1109"/>
      <c r="AI32" s="1109"/>
      <c r="AJ32" s="1110"/>
      <c r="AK32" s="1069">
        <v>68</v>
      </c>
      <c r="AL32" s="1060"/>
      <c r="AM32" s="1060"/>
      <c r="AN32" s="1060"/>
      <c r="AO32" s="1060"/>
      <c r="AP32" s="1060">
        <v>1128</v>
      </c>
      <c r="AQ32" s="1060"/>
      <c r="AR32" s="1060"/>
      <c r="AS32" s="1060"/>
      <c r="AT32" s="1060"/>
      <c r="AU32" s="1060">
        <v>564</v>
      </c>
      <c r="AV32" s="1060"/>
      <c r="AW32" s="1060"/>
      <c r="AX32" s="1060"/>
      <c r="AY32" s="1060"/>
      <c r="AZ32" s="1131" t="s">
        <v>577</v>
      </c>
      <c r="BA32" s="1131"/>
      <c r="BB32" s="1131"/>
      <c r="BC32" s="1131"/>
      <c r="BD32" s="1131"/>
      <c r="BE32" s="1121" t="s">
        <v>400</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401</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c r="A63" s="264" t="s">
        <v>382</v>
      </c>
      <c r="B63" s="1033" t="s">
        <v>402</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32</v>
      </c>
      <c r="AG63" s="1048"/>
      <c r="AH63" s="1048"/>
      <c r="AI63" s="1048"/>
      <c r="AJ63" s="1119"/>
      <c r="AK63" s="1120"/>
      <c r="AL63" s="1052"/>
      <c r="AM63" s="1052"/>
      <c r="AN63" s="1052"/>
      <c r="AO63" s="1052"/>
      <c r="AP63" s="1048">
        <v>3133</v>
      </c>
      <c r="AQ63" s="1048"/>
      <c r="AR63" s="1048"/>
      <c r="AS63" s="1048"/>
      <c r="AT63" s="1048"/>
      <c r="AU63" s="1048">
        <v>1567</v>
      </c>
      <c r="AV63" s="1048"/>
      <c r="AW63" s="1048"/>
      <c r="AX63" s="1048"/>
      <c r="AY63" s="1048"/>
      <c r="AZ63" s="1114"/>
      <c r="BA63" s="1114"/>
      <c r="BB63" s="1114"/>
      <c r="BC63" s="1114"/>
      <c r="BD63" s="1114"/>
      <c r="BE63" s="1049"/>
      <c r="BF63" s="1049"/>
      <c r="BG63" s="1049"/>
      <c r="BH63" s="1049"/>
      <c r="BI63" s="1050"/>
      <c r="BJ63" s="1115" t="s">
        <v>128</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c r="A65" s="252" t="s">
        <v>403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c r="A66" s="1084" t="s">
        <v>404</v>
      </c>
      <c r="B66" s="1085"/>
      <c r="C66" s="1085"/>
      <c r="D66" s="1085"/>
      <c r="E66" s="1085"/>
      <c r="F66" s="1085"/>
      <c r="G66" s="1085"/>
      <c r="H66" s="1085"/>
      <c r="I66" s="1085"/>
      <c r="J66" s="1085"/>
      <c r="K66" s="1085"/>
      <c r="L66" s="1085"/>
      <c r="M66" s="1085"/>
      <c r="N66" s="1085"/>
      <c r="O66" s="1085"/>
      <c r="P66" s="1086"/>
      <c r="Q66" s="1090" t="s">
        <v>386</v>
      </c>
      <c r="R66" s="1091"/>
      <c r="S66" s="1091"/>
      <c r="T66" s="1091"/>
      <c r="U66" s="1092"/>
      <c r="V66" s="1090" t="s">
        <v>387</v>
      </c>
      <c r="W66" s="1091"/>
      <c r="X66" s="1091"/>
      <c r="Y66" s="1091"/>
      <c r="Z66" s="1092"/>
      <c r="AA66" s="1090" t="s">
        <v>388</v>
      </c>
      <c r="AB66" s="1091"/>
      <c r="AC66" s="1091"/>
      <c r="AD66" s="1091"/>
      <c r="AE66" s="1092"/>
      <c r="AF66" s="1096" t="s">
        <v>389</v>
      </c>
      <c r="AG66" s="1097"/>
      <c r="AH66" s="1097"/>
      <c r="AI66" s="1097"/>
      <c r="AJ66" s="1098"/>
      <c r="AK66" s="1090" t="s">
        <v>390</v>
      </c>
      <c r="AL66" s="1085"/>
      <c r="AM66" s="1085"/>
      <c r="AN66" s="1085"/>
      <c r="AO66" s="1086"/>
      <c r="AP66" s="1090" t="s">
        <v>391</v>
      </c>
      <c r="AQ66" s="1091"/>
      <c r="AR66" s="1091"/>
      <c r="AS66" s="1091"/>
      <c r="AT66" s="1092"/>
      <c r="AU66" s="1090" t="s">
        <v>405</v>
      </c>
      <c r="AV66" s="1091"/>
      <c r="AW66" s="1091"/>
      <c r="AX66" s="1091"/>
      <c r="AY66" s="1092"/>
      <c r="AZ66" s="1090" t="s">
        <v>370</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c r="A68" s="258">
        <v>1</v>
      </c>
      <c r="B68" s="1074" t="s">
        <v>559</v>
      </c>
      <c r="C68" s="1075"/>
      <c r="D68" s="1075"/>
      <c r="E68" s="1075"/>
      <c r="F68" s="1075"/>
      <c r="G68" s="1075"/>
      <c r="H68" s="1075"/>
      <c r="I68" s="1075"/>
      <c r="J68" s="1075"/>
      <c r="K68" s="1075"/>
      <c r="L68" s="1075"/>
      <c r="M68" s="1075"/>
      <c r="N68" s="1075"/>
      <c r="O68" s="1075"/>
      <c r="P68" s="1076"/>
      <c r="Q68" s="1077">
        <v>850</v>
      </c>
      <c r="R68" s="1071"/>
      <c r="S68" s="1071"/>
      <c r="T68" s="1071"/>
      <c r="U68" s="1071"/>
      <c r="V68" s="1071">
        <v>829</v>
      </c>
      <c r="W68" s="1071"/>
      <c r="X68" s="1071"/>
      <c r="Y68" s="1071"/>
      <c r="Z68" s="1071"/>
      <c r="AA68" s="1071">
        <v>21</v>
      </c>
      <c r="AB68" s="1071"/>
      <c r="AC68" s="1071"/>
      <c r="AD68" s="1071"/>
      <c r="AE68" s="1071"/>
      <c r="AF68" s="1071">
        <v>21</v>
      </c>
      <c r="AG68" s="1071"/>
      <c r="AH68" s="1071"/>
      <c r="AI68" s="1071"/>
      <c r="AJ68" s="1071"/>
      <c r="AK68" s="1071" t="s">
        <v>562</v>
      </c>
      <c r="AL68" s="1071"/>
      <c r="AM68" s="1071"/>
      <c r="AN68" s="1071"/>
      <c r="AO68" s="1071"/>
      <c r="AP68" s="1071">
        <v>768</v>
      </c>
      <c r="AQ68" s="1071"/>
      <c r="AR68" s="1071"/>
      <c r="AS68" s="1071"/>
      <c r="AT68" s="1071"/>
      <c r="AU68" s="1071">
        <v>169</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c r="A69" s="261">
        <v>2</v>
      </c>
      <c r="B69" s="1063" t="s">
        <v>560</v>
      </c>
      <c r="C69" s="1064"/>
      <c r="D69" s="1064"/>
      <c r="E69" s="1064"/>
      <c r="F69" s="1064"/>
      <c r="G69" s="1064"/>
      <c r="H69" s="1064"/>
      <c r="I69" s="1064"/>
      <c r="J69" s="1064"/>
      <c r="K69" s="1064"/>
      <c r="L69" s="1064"/>
      <c r="M69" s="1064"/>
      <c r="N69" s="1064"/>
      <c r="O69" s="1064"/>
      <c r="P69" s="1065"/>
      <c r="Q69" s="1066">
        <v>175</v>
      </c>
      <c r="R69" s="1060"/>
      <c r="S69" s="1060"/>
      <c r="T69" s="1060"/>
      <c r="U69" s="1060"/>
      <c r="V69" s="1060">
        <v>170</v>
      </c>
      <c r="W69" s="1060"/>
      <c r="X69" s="1060"/>
      <c r="Y69" s="1060"/>
      <c r="Z69" s="1060"/>
      <c r="AA69" s="1060">
        <v>5</v>
      </c>
      <c r="AB69" s="1060"/>
      <c r="AC69" s="1060"/>
      <c r="AD69" s="1060"/>
      <c r="AE69" s="1060"/>
      <c r="AF69" s="1060">
        <v>5</v>
      </c>
      <c r="AG69" s="1060"/>
      <c r="AH69" s="1060"/>
      <c r="AI69" s="1060"/>
      <c r="AJ69" s="1060"/>
      <c r="AK69" s="1060" t="s">
        <v>562</v>
      </c>
      <c r="AL69" s="1060"/>
      <c r="AM69" s="1060"/>
      <c r="AN69" s="1060"/>
      <c r="AO69" s="1060"/>
      <c r="AP69" s="1060" t="s">
        <v>563</v>
      </c>
      <c r="AQ69" s="1060"/>
      <c r="AR69" s="1060"/>
      <c r="AS69" s="1060"/>
      <c r="AT69" s="1060"/>
      <c r="AU69" s="1060" t="s">
        <v>564</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c r="A70" s="261">
        <v>3</v>
      </c>
      <c r="B70" s="1063" t="s">
        <v>561</v>
      </c>
      <c r="C70" s="1064"/>
      <c r="D70" s="1064"/>
      <c r="E70" s="1064"/>
      <c r="F70" s="1064"/>
      <c r="G70" s="1064"/>
      <c r="H70" s="1064"/>
      <c r="I70" s="1064"/>
      <c r="J70" s="1064"/>
      <c r="K70" s="1064"/>
      <c r="L70" s="1064"/>
      <c r="M70" s="1064"/>
      <c r="N70" s="1064"/>
      <c r="O70" s="1064"/>
      <c r="P70" s="1065"/>
      <c r="Q70" s="1066">
        <v>911</v>
      </c>
      <c r="R70" s="1060"/>
      <c r="S70" s="1060"/>
      <c r="T70" s="1060"/>
      <c r="U70" s="1060"/>
      <c r="V70" s="1060">
        <v>903</v>
      </c>
      <c r="W70" s="1060"/>
      <c r="X70" s="1060"/>
      <c r="Y70" s="1060"/>
      <c r="Z70" s="1060"/>
      <c r="AA70" s="1060">
        <v>8</v>
      </c>
      <c r="AB70" s="1060"/>
      <c r="AC70" s="1060"/>
      <c r="AD70" s="1060"/>
      <c r="AE70" s="1060"/>
      <c r="AF70" s="1060">
        <v>8</v>
      </c>
      <c r="AG70" s="1060"/>
      <c r="AH70" s="1060"/>
      <c r="AI70" s="1060"/>
      <c r="AJ70" s="1060"/>
      <c r="AK70" s="1060" t="s">
        <v>562</v>
      </c>
      <c r="AL70" s="1060"/>
      <c r="AM70" s="1060"/>
      <c r="AN70" s="1060"/>
      <c r="AO70" s="1060"/>
      <c r="AP70" s="1060">
        <v>50</v>
      </c>
      <c r="AQ70" s="1060"/>
      <c r="AR70" s="1060"/>
      <c r="AS70" s="1060"/>
      <c r="AT70" s="1060"/>
      <c r="AU70" s="1060">
        <v>3</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c r="A71" s="261">
        <v>4</v>
      </c>
      <c r="B71" s="1063" t="s">
        <v>572</v>
      </c>
      <c r="C71" s="1064"/>
      <c r="D71" s="1064"/>
      <c r="E71" s="1064"/>
      <c r="F71" s="1064"/>
      <c r="G71" s="1064"/>
      <c r="H71" s="1064"/>
      <c r="I71" s="1064"/>
      <c r="J71" s="1064"/>
      <c r="K71" s="1064"/>
      <c r="L71" s="1064"/>
      <c r="M71" s="1064"/>
      <c r="N71" s="1064"/>
      <c r="O71" s="1064"/>
      <c r="P71" s="1065"/>
      <c r="Q71" s="1066">
        <v>25</v>
      </c>
      <c r="R71" s="1060"/>
      <c r="S71" s="1060"/>
      <c r="T71" s="1060"/>
      <c r="U71" s="1060"/>
      <c r="V71" s="1060">
        <v>25</v>
      </c>
      <c r="W71" s="1060"/>
      <c r="X71" s="1060"/>
      <c r="Y71" s="1060"/>
      <c r="Z71" s="1060"/>
      <c r="AA71" s="1060">
        <v>0</v>
      </c>
      <c r="AB71" s="1060"/>
      <c r="AC71" s="1060"/>
      <c r="AD71" s="1060"/>
      <c r="AE71" s="1060"/>
      <c r="AF71" s="1060">
        <v>0</v>
      </c>
      <c r="AG71" s="1060"/>
      <c r="AH71" s="1060"/>
      <c r="AI71" s="1060"/>
      <c r="AJ71" s="1060"/>
      <c r="AK71" s="1060" t="s">
        <v>574</v>
      </c>
      <c r="AL71" s="1060"/>
      <c r="AM71" s="1060"/>
      <c r="AN71" s="1060"/>
      <c r="AO71" s="1060"/>
      <c r="AP71" s="1060" t="s">
        <v>574</v>
      </c>
      <c r="AQ71" s="1060"/>
      <c r="AR71" s="1060"/>
      <c r="AS71" s="1060"/>
      <c r="AT71" s="1060"/>
      <c r="AU71" s="1060" t="s">
        <v>574</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c r="A72" s="261">
        <v>5</v>
      </c>
      <c r="B72" s="1063" t="s">
        <v>573</v>
      </c>
      <c r="C72" s="1064"/>
      <c r="D72" s="1064"/>
      <c r="E72" s="1064"/>
      <c r="F72" s="1064"/>
      <c r="G72" s="1064"/>
      <c r="H72" s="1064"/>
      <c r="I72" s="1064"/>
      <c r="J72" s="1064"/>
      <c r="K72" s="1064"/>
      <c r="L72" s="1064"/>
      <c r="M72" s="1064"/>
      <c r="N72" s="1064"/>
      <c r="O72" s="1064"/>
      <c r="P72" s="1065"/>
      <c r="Q72" s="1066">
        <v>24</v>
      </c>
      <c r="R72" s="1060"/>
      <c r="S72" s="1060"/>
      <c r="T72" s="1060"/>
      <c r="U72" s="1060"/>
      <c r="V72" s="1060">
        <v>13</v>
      </c>
      <c r="W72" s="1060"/>
      <c r="X72" s="1060"/>
      <c r="Y72" s="1060"/>
      <c r="Z72" s="1060"/>
      <c r="AA72" s="1060">
        <v>11</v>
      </c>
      <c r="AB72" s="1060"/>
      <c r="AC72" s="1060"/>
      <c r="AD72" s="1060"/>
      <c r="AE72" s="1060"/>
      <c r="AF72" s="1060">
        <v>11</v>
      </c>
      <c r="AG72" s="1060"/>
      <c r="AH72" s="1060"/>
      <c r="AI72" s="1060"/>
      <c r="AJ72" s="1060"/>
      <c r="AK72" s="1060" t="s">
        <v>574</v>
      </c>
      <c r="AL72" s="1060"/>
      <c r="AM72" s="1060"/>
      <c r="AN72" s="1060"/>
      <c r="AO72" s="1060"/>
      <c r="AP72" s="1060" t="s">
        <v>574</v>
      </c>
      <c r="AQ72" s="1060"/>
      <c r="AR72" s="1060"/>
      <c r="AS72" s="1060"/>
      <c r="AT72" s="1060"/>
      <c r="AU72" s="1060" t="s">
        <v>574</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c r="A88" s="264" t="s">
        <v>382</v>
      </c>
      <c r="B88" s="1033" t="s">
        <v>406</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34</v>
      </c>
      <c r="AG88" s="1048"/>
      <c r="AH88" s="1048"/>
      <c r="AI88" s="1048"/>
      <c r="AJ88" s="1048"/>
      <c r="AK88" s="1052"/>
      <c r="AL88" s="1052"/>
      <c r="AM88" s="1052"/>
      <c r="AN88" s="1052"/>
      <c r="AO88" s="1052"/>
      <c r="AP88" s="1048">
        <v>818</v>
      </c>
      <c r="AQ88" s="1048"/>
      <c r="AR88" s="1048"/>
      <c r="AS88" s="1048"/>
      <c r="AT88" s="1048"/>
      <c r="AU88" s="1048">
        <v>172</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382</v>
      </c>
      <c r="BR102" s="1033" t="s">
        <v>407</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5</v>
      </c>
      <c r="CS102" s="1040"/>
      <c r="CT102" s="1040"/>
      <c r="CU102" s="1040"/>
      <c r="CV102" s="1041"/>
      <c r="CW102" s="1039" t="s">
        <v>571</v>
      </c>
      <c r="CX102" s="1040"/>
      <c r="CY102" s="1040"/>
      <c r="CZ102" s="1040"/>
      <c r="DA102" s="1041"/>
      <c r="DB102" s="1039">
        <v>110</v>
      </c>
      <c r="DC102" s="1040"/>
      <c r="DD102" s="1040"/>
      <c r="DE102" s="1040"/>
      <c r="DF102" s="1041"/>
      <c r="DG102" s="1039" t="s">
        <v>571</v>
      </c>
      <c r="DH102" s="1040"/>
      <c r="DI102" s="1040"/>
      <c r="DJ102" s="1040"/>
      <c r="DK102" s="1041"/>
      <c r="DL102" s="1039" t="s">
        <v>571</v>
      </c>
      <c r="DM102" s="1040"/>
      <c r="DN102" s="1040"/>
      <c r="DO102" s="1040"/>
      <c r="DP102" s="1041"/>
      <c r="DQ102" s="1039" t="s">
        <v>571</v>
      </c>
      <c r="DR102" s="1040"/>
      <c r="DS102" s="1040"/>
      <c r="DT102" s="1040"/>
      <c r="DU102" s="1041"/>
      <c r="DV102" s="1022"/>
      <c r="DW102" s="1023"/>
      <c r="DX102" s="1023"/>
      <c r="DY102" s="1023"/>
      <c r="DZ102" s="1024"/>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408</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409</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410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27" t="s">
        <v>412</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413</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c r="A109" s="982" t="s">
        <v>414</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415</v>
      </c>
      <c r="AB109" s="983"/>
      <c r="AC109" s="983"/>
      <c r="AD109" s="983"/>
      <c r="AE109" s="984"/>
      <c r="AF109" s="985" t="s">
        <v>301</v>
      </c>
      <c r="AG109" s="983"/>
      <c r="AH109" s="983"/>
      <c r="AI109" s="983"/>
      <c r="AJ109" s="984"/>
      <c r="AK109" s="985" t="s">
        <v>300</v>
      </c>
      <c r="AL109" s="983"/>
      <c r="AM109" s="983"/>
      <c r="AN109" s="983"/>
      <c r="AO109" s="984"/>
      <c r="AP109" s="985" t="s">
        <v>416</v>
      </c>
      <c r="AQ109" s="983"/>
      <c r="AR109" s="983"/>
      <c r="AS109" s="983"/>
      <c r="AT109" s="1014"/>
      <c r="AU109" s="982" t="s">
        <v>414</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415</v>
      </c>
      <c r="BR109" s="983"/>
      <c r="BS109" s="983"/>
      <c r="BT109" s="983"/>
      <c r="BU109" s="984"/>
      <c r="BV109" s="985" t="s">
        <v>301</v>
      </c>
      <c r="BW109" s="983"/>
      <c r="BX109" s="983"/>
      <c r="BY109" s="983"/>
      <c r="BZ109" s="984"/>
      <c r="CA109" s="985" t="s">
        <v>300</v>
      </c>
      <c r="CB109" s="983"/>
      <c r="CC109" s="983"/>
      <c r="CD109" s="983"/>
      <c r="CE109" s="984"/>
      <c r="CF109" s="1021" t="s">
        <v>416</v>
      </c>
      <c r="CG109" s="1021"/>
      <c r="CH109" s="1021"/>
      <c r="CI109" s="1021"/>
      <c r="CJ109" s="1021"/>
      <c r="CK109" s="985" t="s">
        <v>417</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415</v>
      </c>
      <c r="DH109" s="983"/>
      <c r="DI109" s="983"/>
      <c r="DJ109" s="983"/>
      <c r="DK109" s="984"/>
      <c r="DL109" s="985" t="s">
        <v>301</v>
      </c>
      <c r="DM109" s="983"/>
      <c r="DN109" s="983"/>
      <c r="DO109" s="983"/>
      <c r="DP109" s="984"/>
      <c r="DQ109" s="985" t="s">
        <v>300</v>
      </c>
      <c r="DR109" s="983"/>
      <c r="DS109" s="983"/>
      <c r="DT109" s="983"/>
      <c r="DU109" s="984"/>
      <c r="DV109" s="985" t="s">
        <v>416</v>
      </c>
      <c r="DW109" s="983"/>
      <c r="DX109" s="983"/>
      <c r="DY109" s="983"/>
      <c r="DZ109" s="1014"/>
    </row>
    <row r="110" spans="1:131" s="246" customFormat="1" ht="26.25" customHeight="1">
      <c r="A110" s="885" t="s">
        <v>418</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590242</v>
      </c>
      <c r="AB110" s="976"/>
      <c r="AC110" s="976"/>
      <c r="AD110" s="976"/>
      <c r="AE110" s="977"/>
      <c r="AF110" s="978">
        <v>551564</v>
      </c>
      <c r="AG110" s="976"/>
      <c r="AH110" s="976"/>
      <c r="AI110" s="976"/>
      <c r="AJ110" s="977"/>
      <c r="AK110" s="978">
        <v>615323</v>
      </c>
      <c r="AL110" s="976"/>
      <c r="AM110" s="976"/>
      <c r="AN110" s="976"/>
      <c r="AO110" s="977"/>
      <c r="AP110" s="979">
        <v>21.7</v>
      </c>
      <c r="AQ110" s="980"/>
      <c r="AR110" s="980"/>
      <c r="AS110" s="980"/>
      <c r="AT110" s="981"/>
      <c r="AU110" s="1015" t="s">
        <v>73</v>
      </c>
      <c r="AV110" s="1016"/>
      <c r="AW110" s="1016"/>
      <c r="AX110" s="1016"/>
      <c r="AY110" s="1016"/>
      <c r="AZ110" s="941" t="s">
        <v>419</v>
      </c>
      <c r="BA110" s="886"/>
      <c r="BB110" s="886"/>
      <c r="BC110" s="886"/>
      <c r="BD110" s="886"/>
      <c r="BE110" s="886"/>
      <c r="BF110" s="886"/>
      <c r="BG110" s="886"/>
      <c r="BH110" s="886"/>
      <c r="BI110" s="886"/>
      <c r="BJ110" s="886"/>
      <c r="BK110" s="886"/>
      <c r="BL110" s="886"/>
      <c r="BM110" s="886"/>
      <c r="BN110" s="886"/>
      <c r="BO110" s="886"/>
      <c r="BP110" s="887"/>
      <c r="BQ110" s="942">
        <v>6609256</v>
      </c>
      <c r="BR110" s="923"/>
      <c r="BS110" s="923"/>
      <c r="BT110" s="923"/>
      <c r="BU110" s="923"/>
      <c r="BV110" s="923">
        <v>7343328</v>
      </c>
      <c r="BW110" s="923"/>
      <c r="BX110" s="923"/>
      <c r="BY110" s="923"/>
      <c r="BZ110" s="923"/>
      <c r="CA110" s="923">
        <v>7703636</v>
      </c>
      <c r="CB110" s="923"/>
      <c r="CC110" s="923"/>
      <c r="CD110" s="923"/>
      <c r="CE110" s="923"/>
      <c r="CF110" s="947">
        <v>272.10000000000002</v>
      </c>
      <c r="CG110" s="948"/>
      <c r="CH110" s="948"/>
      <c r="CI110" s="948"/>
      <c r="CJ110" s="948"/>
      <c r="CK110" s="1011" t="s">
        <v>420</v>
      </c>
      <c r="CL110" s="897"/>
      <c r="CM110" s="972" t="s">
        <v>421</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128</v>
      </c>
      <c r="DH110" s="923"/>
      <c r="DI110" s="923"/>
      <c r="DJ110" s="923"/>
      <c r="DK110" s="923"/>
      <c r="DL110" s="923" t="s">
        <v>422</v>
      </c>
      <c r="DM110" s="923"/>
      <c r="DN110" s="923"/>
      <c r="DO110" s="923"/>
      <c r="DP110" s="923"/>
      <c r="DQ110" s="923" t="s">
        <v>422</v>
      </c>
      <c r="DR110" s="923"/>
      <c r="DS110" s="923"/>
      <c r="DT110" s="923"/>
      <c r="DU110" s="923"/>
      <c r="DV110" s="924" t="s">
        <v>422</v>
      </c>
      <c r="DW110" s="924"/>
      <c r="DX110" s="924"/>
      <c r="DY110" s="924"/>
      <c r="DZ110" s="925"/>
    </row>
    <row r="111" spans="1:131" s="246" customFormat="1" ht="26.25" customHeight="1">
      <c r="A111" s="852" t="s">
        <v>423</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128</v>
      </c>
      <c r="AB111" s="1004"/>
      <c r="AC111" s="1004"/>
      <c r="AD111" s="1004"/>
      <c r="AE111" s="1005"/>
      <c r="AF111" s="1006" t="s">
        <v>128</v>
      </c>
      <c r="AG111" s="1004"/>
      <c r="AH111" s="1004"/>
      <c r="AI111" s="1004"/>
      <c r="AJ111" s="1005"/>
      <c r="AK111" s="1006" t="s">
        <v>128</v>
      </c>
      <c r="AL111" s="1004"/>
      <c r="AM111" s="1004"/>
      <c r="AN111" s="1004"/>
      <c r="AO111" s="1005"/>
      <c r="AP111" s="1007" t="s">
        <v>422</v>
      </c>
      <c r="AQ111" s="1008"/>
      <c r="AR111" s="1008"/>
      <c r="AS111" s="1008"/>
      <c r="AT111" s="1009"/>
      <c r="AU111" s="1017"/>
      <c r="AV111" s="1018"/>
      <c r="AW111" s="1018"/>
      <c r="AX111" s="1018"/>
      <c r="AY111" s="1018"/>
      <c r="AZ111" s="893" t="s">
        <v>424</v>
      </c>
      <c r="BA111" s="828"/>
      <c r="BB111" s="828"/>
      <c r="BC111" s="828"/>
      <c r="BD111" s="828"/>
      <c r="BE111" s="828"/>
      <c r="BF111" s="828"/>
      <c r="BG111" s="828"/>
      <c r="BH111" s="828"/>
      <c r="BI111" s="828"/>
      <c r="BJ111" s="828"/>
      <c r="BK111" s="828"/>
      <c r="BL111" s="828"/>
      <c r="BM111" s="828"/>
      <c r="BN111" s="828"/>
      <c r="BO111" s="828"/>
      <c r="BP111" s="829"/>
      <c r="BQ111" s="894">
        <v>52302</v>
      </c>
      <c r="BR111" s="895"/>
      <c r="BS111" s="895"/>
      <c r="BT111" s="895"/>
      <c r="BU111" s="895"/>
      <c r="BV111" s="895">
        <v>36566</v>
      </c>
      <c r="BW111" s="895"/>
      <c r="BX111" s="895"/>
      <c r="BY111" s="895"/>
      <c r="BZ111" s="895"/>
      <c r="CA111" s="895">
        <v>16823</v>
      </c>
      <c r="CB111" s="895"/>
      <c r="CC111" s="895"/>
      <c r="CD111" s="895"/>
      <c r="CE111" s="895"/>
      <c r="CF111" s="956">
        <v>0.6</v>
      </c>
      <c r="CG111" s="957"/>
      <c r="CH111" s="957"/>
      <c r="CI111" s="957"/>
      <c r="CJ111" s="957"/>
      <c r="CK111" s="1012"/>
      <c r="CL111" s="899"/>
      <c r="CM111" s="902" t="s">
        <v>425</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128</v>
      </c>
      <c r="DH111" s="895"/>
      <c r="DI111" s="895"/>
      <c r="DJ111" s="895"/>
      <c r="DK111" s="895"/>
      <c r="DL111" s="895" t="s">
        <v>422</v>
      </c>
      <c r="DM111" s="895"/>
      <c r="DN111" s="895"/>
      <c r="DO111" s="895"/>
      <c r="DP111" s="895"/>
      <c r="DQ111" s="895" t="s">
        <v>426</v>
      </c>
      <c r="DR111" s="895"/>
      <c r="DS111" s="895"/>
      <c r="DT111" s="895"/>
      <c r="DU111" s="895"/>
      <c r="DV111" s="872" t="s">
        <v>422</v>
      </c>
      <c r="DW111" s="872"/>
      <c r="DX111" s="872"/>
      <c r="DY111" s="872"/>
      <c r="DZ111" s="873"/>
    </row>
    <row r="112" spans="1:131" s="246" customFormat="1" ht="26.25" customHeight="1">
      <c r="A112" s="997" t="s">
        <v>427</v>
      </c>
      <c r="B112" s="998"/>
      <c r="C112" s="828" t="s">
        <v>428</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128</v>
      </c>
      <c r="AB112" s="858"/>
      <c r="AC112" s="858"/>
      <c r="AD112" s="858"/>
      <c r="AE112" s="859"/>
      <c r="AF112" s="860" t="s">
        <v>426</v>
      </c>
      <c r="AG112" s="858"/>
      <c r="AH112" s="858"/>
      <c r="AI112" s="858"/>
      <c r="AJ112" s="859"/>
      <c r="AK112" s="860" t="s">
        <v>422</v>
      </c>
      <c r="AL112" s="858"/>
      <c r="AM112" s="858"/>
      <c r="AN112" s="858"/>
      <c r="AO112" s="859"/>
      <c r="AP112" s="905" t="s">
        <v>422</v>
      </c>
      <c r="AQ112" s="906"/>
      <c r="AR112" s="906"/>
      <c r="AS112" s="906"/>
      <c r="AT112" s="907"/>
      <c r="AU112" s="1017"/>
      <c r="AV112" s="1018"/>
      <c r="AW112" s="1018"/>
      <c r="AX112" s="1018"/>
      <c r="AY112" s="1018"/>
      <c r="AZ112" s="893" t="s">
        <v>429</v>
      </c>
      <c r="BA112" s="828"/>
      <c r="BB112" s="828"/>
      <c r="BC112" s="828"/>
      <c r="BD112" s="828"/>
      <c r="BE112" s="828"/>
      <c r="BF112" s="828"/>
      <c r="BG112" s="828"/>
      <c r="BH112" s="828"/>
      <c r="BI112" s="828"/>
      <c r="BJ112" s="828"/>
      <c r="BK112" s="828"/>
      <c r="BL112" s="828"/>
      <c r="BM112" s="828"/>
      <c r="BN112" s="828"/>
      <c r="BO112" s="828"/>
      <c r="BP112" s="829"/>
      <c r="BQ112" s="894">
        <v>834867</v>
      </c>
      <c r="BR112" s="895"/>
      <c r="BS112" s="895"/>
      <c r="BT112" s="895"/>
      <c r="BU112" s="895"/>
      <c r="BV112" s="895">
        <v>1413819</v>
      </c>
      <c r="BW112" s="895"/>
      <c r="BX112" s="895"/>
      <c r="BY112" s="895"/>
      <c r="BZ112" s="895"/>
      <c r="CA112" s="895">
        <v>2313932</v>
      </c>
      <c r="CB112" s="895"/>
      <c r="CC112" s="895"/>
      <c r="CD112" s="895"/>
      <c r="CE112" s="895"/>
      <c r="CF112" s="956">
        <v>81.7</v>
      </c>
      <c r="CG112" s="957"/>
      <c r="CH112" s="957"/>
      <c r="CI112" s="957"/>
      <c r="CJ112" s="957"/>
      <c r="CK112" s="1012"/>
      <c r="CL112" s="899"/>
      <c r="CM112" s="902" t="s">
        <v>430</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128</v>
      </c>
      <c r="DH112" s="895"/>
      <c r="DI112" s="895"/>
      <c r="DJ112" s="895"/>
      <c r="DK112" s="895"/>
      <c r="DL112" s="895" t="s">
        <v>128</v>
      </c>
      <c r="DM112" s="895"/>
      <c r="DN112" s="895"/>
      <c r="DO112" s="895"/>
      <c r="DP112" s="895"/>
      <c r="DQ112" s="895" t="s">
        <v>422</v>
      </c>
      <c r="DR112" s="895"/>
      <c r="DS112" s="895"/>
      <c r="DT112" s="895"/>
      <c r="DU112" s="895"/>
      <c r="DV112" s="872" t="s">
        <v>426</v>
      </c>
      <c r="DW112" s="872"/>
      <c r="DX112" s="872"/>
      <c r="DY112" s="872"/>
      <c r="DZ112" s="873"/>
    </row>
    <row r="113" spans="1:130" s="246" customFormat="1" ht="26.25" customHeight="1">
      <c r="A113" s="999"/>
      <c r="B113" s="1000"/>
      <c r="C113" s="828" t="s">
        <v>431</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61812</v>
      </c>
      <c r="AB113" s="1004"/>
      <c r="AC113" s="1004"/>
      <c r="AD113" s="1004"/>
      <c r="AE113" s="1005"/>
      <c r="AF113" s="1006">
        <v>62789</v>
      </c>
      <c r="AG113" s="1004"/>
      <c r="AH113" s="1004"/>
      <c r="AI113" s="1004"/>
      <c r="AJ113" s="1005"/>
      <c r="AK113" s="1006">
        <v>62682</v>
      </c>
      <c r="AL113" s="1004"/>
      <c r="AM113" s="1004"/>
      <c r="AN113" s="1004"/>
      <c r="AO113" s="1005"/>
      <c r="AP113" s="1007">
        <v>2.2000000000000002</v>
      </c>
      <c r="AQ113" s="1008"/>
      <c r="AR113" s="1008"/>
      <c r="AS113" s="1008"/>
      <c r="AT113" s="1009"/>
      <c r="AU113" s="1017"/>
      <c r="AV113" s="1018"/>
      <c r="AW113" s="1018"/>
      <c r="AX113" s="1018"/>
      <c r="AY113" s="1018"/>
      <c r="AZ113" s="893" t="s">
        <v>432</v>
      </c>
      <c r="BA113" s="828"/>
      <c r="BB113" s="828"/>
      <c r="BC113" s="828"/>
      <c r="BD113" s="828"/>
      <c r="BE113" s="828"/>
      <c r="BF113" s="828"/>
      <c r="BG113" s="828"/>
      <c r="BH113" s="828"/>
      <c r="BI113" s="828"/>
      <c r="BJ113" s="828"/>
      <c r="BK113" s="828"/>
      <c r="BL113" s="828"/>
      <c r="BM113" s="828"/>
      <c r="BN113" s="828"/>
      <c r="BO113" s="828"/>
      <c r="BP113" s="829"/>
      <c r="BQ113" s="894">
        <v>53811</v>
      </c>
      <c r="BR113" s="895"/>
      <c r="BS113" s="895"/>
      <c r="BT113" s="895"/>
      <c r="BU113" s="895"/>
      <c r="BV113" s="895">
        <v>109992</v>
      </c>
      <c r="BW113" s="895"/>
      <c r="BX113" s="895"/>
      <c r="BY113" s="895"/>
      <c r="BZ113" s="895"/>
      <c r="CA113" s="895">
        <v>171846</v>
      </c>
      <c r="CB113" s="895"/>
      <c r="CC113" s="895"/>
      <c r="CD113" s="895"/>
      <c r="CE113" s="895"/>
      <c r="CF113" s="956">
        <v>6.1</v>
      </c>
      <c r="CG113" s="957"/>
      <c r="CH113" s="957"/>
      <c r="CI113" s="957"/>
      <c r="CJ113" s="957"/>
      <c r="CK113" s="1012"/>
      <c r="CL113" s="899"/>
      <c r="CM113" s="902" t="s">
        <v>433</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426</v>
      </c>
      <c r="DH113" s="858"/>
      <c r="DI113" s="858"/>
      <c r="DJ113" s="858"/>
      <c r="DK113" s="859"/>
      <c r="DL113" s="860" t="s">
        <v>128</v>
      </c>
      <c r="DM113" s="858"/>
      <c r="DN113" s="858"/>
      <c r="DO113" s="858"/>
      <c r="DP113" s="859"/>
      <c r="DQ113" s="860" t="s">
        <v>128</v>
      </c>
      <c r="DR113" s="858"/>
      <c r="DS113" s="858"/>
      <c r="DT113" s="858"/>
      <c r="DU113" s="859"/>
      <c r="DV113" s="905" t="s">
        <v>128</v>
      </c>
      <c r="DW113" s="906"/>
      <c r="DX113" s="906"/>
      <c r="DY113" s="906"/>
      <c r="DZ113" s="907"/>
    </row>
    <row r="114" spans="1:130" s="246" customFormat="1" ht="26.25" customHeight="1">
      <c r="A114" s="999"/>
      <c r="B114" s="1000"/>
      <c r="C114" s="828" t="s">
        <v>434</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13339</v>
      </c>
      <c r="AB114" s="858"/>
      <c r="AC114" s="858"/>
      <c r="AD114" s="858"/>
      <c r="AE114" s="859"/>
      <c r="AF114" s="860">
        <v>7457</v>
      </c>
      <c r="AG114" s="858"/>
      <c r="AH114" s="858"/>
      <c r="AI114" s="858"/>
      <c r="AJ114" s="859"/>
      <c r="AK114" s="860">
        <v>7577</v>
      </c>
      <c r="AL114" s="858"/>
      <c r="AM114" s="858"/>
      <c r="AN114" s="858"/>
      <c r="AO114" s="859"/>
      <c r="AP114" s="905">
        <v>0.3</v>
      </c>
      <c r="AQ114" s="906"/>
      <c r="AR114" s="906"/>
      <c r="AS114" s="906"/>
      <c r="AT114" s="907"/>
      <c r="AU114" s="1017"/>
      <c r="AV114" s="1018"/>
      <c r="AW114" s="1018"/>
      <c r="AX114" s="1018"/>
      <c r="AY114" s="1018"/>
      <c r="AZ114" s="893" t="s">
        <v>435</v>
      </c>
      <c r="BA114" s="828"/>
      <c r="BB114" s="828"/>
      <c r="BC114" s="828"/>
      <c r="BD114" s="828"/>
      <c r="BE114" s="828"/>
      <c r="BF114" s="828"/>
      <c r="BG114" s="828"/>
      <c r="BH114" s="828"/>
      <c r="BI114" s="828"/>
      <c r="BJ114" s="828"/>
      <c r="BK114" s="828"/>
      <c r="BL114" s="828"/>
      <c r="BM114" s="828"/>
      <c r="BN114" s="828"/>
      <c r="BO114" s="828"/>
      <c r="BP114" s="829"/>
      <c r="BQ114" s="894">
        <v>912953</v>
      </c>
      <c r="BR114" s="895"/>
      <c r="BS114" s="895"/>
      <c r="BT114" s="895"/>
      <c r="BU114" s="895"/>
      <c r="BV114" s="895">
        <v>876921</v>
      </c>
      <c r="BW114" s="895"/>
      <c r="BX114" s="895"/>
      <c r="BY114" s="895"/>
      <c r="BZ114" s="895"/>
      <c r="CA114" s="895">
        <v>902064</v>
      </c>
      <c r="CB114" s="895"/>
      <c r="CC114" s="895"/>
      <c r="CD114" s="895"/>
      <c r="CE114" s="895"/>
      <c r="CF114" s="956">
        <v>31.9</v>
      </c>
      <c r="CG114" s="957"/>
      <c r="CH114" s="957"/>
      <c r="CI114" s="957"/>
      <c r="CJ114" s="957"/>
      <c r="CK114" s="1012"/>
      <c r="CL114" s="899"/>
      <c r="CM114" s="902" t="s">
        <v>436</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426</v>
      </c>
      <c r="DH114" s="858"/>
      <c r="DI114" s="858"/>
      <c r="DJ114" s="858"/>
      <c r="DK114" s="859"/>
      <c r="DL114" s="860" t="s">
        <v>426</v>
      </c>
      <c r="DM114" s="858"/>
      <c r="DN114" s="858"/>
      <c r="DO114" s="858"/>
      <c r="DP114" s="859"/>
      <c r="DQ114" s="860" t="s">
        <v>426</v>
      </c>
      <c r="DR114" s="858"/>
      <c r="DS114" s="858"/>
      <c r="DT114" s="858"/>
      <c r="DU114" s="859"/>
      <c r="DV114" s="905" t="s">
        <v>128</v>
      </c>
      <c r="DW114" s="906"/>
      <c r="DX114" s="906"/>
      <c r="DY114" s="906"/>
      <c r="DZ114" s="907"/>
    </row>
    <row r="115" spans="1:130" s="246" customFormat="1" ht="26.25" customHeight="1">
      <c r="A115" s="999"/>
      <c r="B115" s="1000"/>
      <c r="C115" s="828" t="s">
        <v>437</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24083</v>
      </c>
      <c r="AB115" s="1004"/>
      <c r="AC115" s="1004"/>
      <c r="AD115" s="1004"/>
      <c r="AE115" s="1005"/>
      <c r="AF115" s="1006">
        <v>19085</v>
      </c>
      <c r="AG115" s="1004"/>
      <c r="AH115" s="1004"/>
      <c r="AI115" s="1004"/>
      <c r="AJ115" s="1005"/>
      <c r="AK115" s="1006">
        <v>19742</v>
      </c>
      <c r="AL115" s="1004"/>
      <c r="AM115" s="1004"/>
      <c r="AN115" s="1004"/>
      <c r="AO115" s="1005"/>
      <c r="AP115" s="1007">
        <v>0.7</v>
      </c>
      <c r="AQ115" s="1008"/>
      <c r="AR115" s="1008"/>
      <c r="AS115" s="1008"/>
      <c r="AT115" s="1009"/>
      <c r="AU115" s="1017"/>
      <c r="AV115" s="1018"/>
      <c r="AW115" s="1018"/>
      <c r="AX115" s="1018"/>
      <c r="AY115" s="1018"/>
      <c r="AZ115" s="893" t="s">
        <v>438</v>
      </c>
      <c r="BA115" s="828"/>
      <c r="BB115" s="828"/>
      <c r="BC115" s="828"/>
      <c r="BD115" s="828"/>
      <c r="BE115" s="828"/>
      <c r="BF115" s="828"/>
      <c r="BG115" s="828"/>
      <c r="BH115" s="828"/>
      <c r="BI115" s="828"/>
      <c r="BJ115" s="828"/>
      <c r="BK115" s="828"/>
      <c r="BL115" s="828"/>
      <c r="BM115" s="828"/>
      <c r="BN115" s="828"/>
      <c r="BO115" s="828"/>
      <c r="BP115" s="829"/>
      <c r="BQ115" s="894" t="s">
        <v>422</v>
      </c>
      <c r="BR115" s="895"/>
      <c r="BS115" s="895"/>
      <c r="BT115" s="895"/>
      <c r="BU115" s="895"/>
      <c r="BV115" s="895" t="s">
        <v>426</v>
      </c>
      <c r="BW115" s="895"/>
      <c r="BX115" s="895"/>
      <c r="BY115" s="895"/>
      <c r="BZ115" s="895"/>
      <c r="CA115" s="895" t="s">
        <v>128</v>
      </c>
      <c r="CB115" s="895"/>
      <c r="CC115" s="895"/>
      <c r="CD115" s="895"/>
      <c r="CE115" s="895"/>
      <c r="CF115" s="956" t="s">
        <v>128</v>
      </c>
      <c r="CG115" s="957"/>
      <c r="CH115" s="957"/>
      <c r="CI115" s="957"/>
      <c r="CJ115" s="957"/>
      <c r="CK115" s="1012"/>
      <c r="CL115" s="899"/>
      <c r="CM115" s="893" t="s">
        <v>439</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128</v>
      </c>
      <c r="DH115" s="858"/>
      <c r="DI115" s="858"/>
      <c r="DJ115" s="858"/>
      <c r="DK115" s="859"/>
      <c r="DL115" s="860" t="s">
        <v>422</v>
      </c>
      <c r="DM115" s="858"/>
      <c r="DN115" s="858"/>
      <c r="DO115" s="858"/>
      <c r="DP115" s="859"/>
      <c r="DQ115" s="860" t="s">
        <v>422</v>
      </c>
      <c r="DR115" s="858"/>
      <c r="DS115" s="858"/>
      <c r="DT115" s="858"/>
      <c r="DU115" s="859"/>
      <c r="DV115" s="905" t="s">
        <v>426</v>
      </c>
      <c r="DW115" s="906"/>
      <c r="DX115" s="906"/>
      <c r="DY115" s="906"/>
      <c r="DZ115" s="907"/>
    </row>
    <row r="116" spans="1:130" s="246" customFormat="1" ht="26.25" customHeight="1">
      <c r="A116" s="1001"/>
      <c r="B116" s="1002"/>
      <c r="C116" s="961" t="s">
        <v>440</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529</v>
      </c>
      <c r="AB116" s="858"/>
      <c r="AC116" s="858"/>
      <c r="AD116" s="858"/>
      <c r="AE116" s="859"/>
      <c r="AF116" s="860">
        <v>675</v>
      </c>
      <c r="AG116" s="858"/>
      <c r="AH116" s="858"/>
      <c r="AI116" s="858"/>
      <c r="AJ116" s="859"/>
      <c r="AK116" s="860">
        <v>188</v>
      </c>
      <c r="AL116" s="858"/>
      <c r="AM116" s="858"/>
      <c r="AN116" s="858"/>
      <c r="AO116" s="859"/>
      <c r="AP116" s="905">
        <v>0</v>
      </c>
      <c r="AQ116" s="906"/>
      <c r="AR116" s="906"/>
      <c r="AS116" s="906"/>
      <c r="AT116" s="907"/>
      <c r="AU116" s="1017"/>
      <c r="AV116" s="1018"/>
      <c r="AW116" s="1018"/>
      <c r="AX116" s="1018"/>
      <c r="AY116" s="1018"/>
      <c r="AZ116" s="944" t="s">
        <v>441</v>
      </c>
      <c r="BA116" s="945"/>
      <c r="BB116" s="945"/>
      <c r="BC116" s="945"/>
      <c r="BD116" s="945"/>
      <c r="BE116" s="945"/>
      <c r="BF116" s="945"/>
      <c r="BG116" s="945"/>
      <c r="BH116" s="945"/>
      <c r="BI116" s="945"/>
      <c r="BJ116" s="945"/>
      <c r="BK116" s="945"/>
      <c r="BL116" s="945"/>
      <c r="BM116" s="945"/>
      <c r="BN116" s="945"/>
      <c r="BO116" s="945"/>
      <c r="BP116" s="946"/>
      <c r="BQ116" s="894" t="s">
        <v>422</v>
      </c>
      <c r="BR116" s="895"/>
      <c r="BS116" s="895"/>
      <c r="BT116" s="895"/>
      <c r="BU116" s="895"/>
      <c r="BV116" s="895" t="s">
        <v>128</v>
      </c>
      <c r="BW116" s="895"/>
      <c r="BX116" s="895"/>
      <c r="BY116" s="895"/>
      <c r="BZ116" s="895"/>
      <c r="CA116" s="895" t="s">
        <v>128</v>
      </c>
      <c r="CB116" s="895"/>
      <c r="CC116" s="895"/>
      <c r="CD116" s="895"/>
      <c r="CE116" s="895"/>
      <c r="CF116" s="956" t="s">
        <v>422</v>
      </c>
      <c r="CG116" s="957"/>
      <c r="CH116" s="957"/>
      <c r="CI116" s="957"/>
      <c r="CJ116" s="957"/>
      <c r="CK116" s="1012"/>
      <c r="CL116" s="899"/>
      <c r="CM116" s="902" t="s">
        <v>442</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422</v>
      </c>
      <c r="DH116" s="858"/>
      <c r="DI116" s="858"/>
      <c r="DJ116" s="858"/>
      <c r="DK116" s="859"/>
      <c r="DL116" s="860" t="s">
        <v>422</v>
      </c>
      <c r="DM116" s="858"/>
      <c r="DN116" s="858"/>
      <c r="DO116" s="858"/>
      <c r="DP116" s="859"/>
      <c r="DQ116" s="860" t="s">
        <v>128</v>
      </c>
      <c r="DR116" s="858"/>
      <c r="DS116" s="858"/>
      <c r="DT116" s="858"/>
      <c r="DU116" s="859"/>
      <c r="DV116" s="905" t="s">
        <v>128</v>
      </c>
      <c r="DW116" s="906"/>
      <c r="DX116" s="906"/>
      <c r="DY116" s="906"/>
      <c r="DZ116" s="907"/>
    </row>
    <row r="117" spans="1:130" s="246" customFormat="1" ht="26.25" customHeight="1">
      <c r="A117" s="982" t="s">
        <v>183</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443</v>
      </c>
      <c r="Z117" s="984"/>
      <c r="AA117" s="989">
        <v>690005</v>
      </c>
      <c r="AB117" s="990"/>
      <c r="AC117" s="990"/>
      <c r="AD117" s="990"/>
      <c r="AE117" s="991"/>
      <c r="AF117" s="992">
        <v>641570</v>
      </c>
      <c r="AG117" s="990"/>
      <c r="AH117" s="990"/>
      <c r="AI117" s="990"/>
      <c r="AJ117" s="991"/>
      <c r="AK117" s="992">
        <v>705512</v>
      </c>
      <c r="AL117" s="990"/>
      <c r="AM117" s="990"/>
      <c r="AN117" s="990"/>
      <c r="AO117" s="991"/>
      <c r="AP117" s="993"/>
      <c r="AQ117" s="994"/>
      <c r="AR117" s="994"/>
      <c r="AS117" s="994"/>
      <c r="AT117" s="995"/>
      <c r="AU117" s="1017"/>
      <c r="AV117" s="1018"/>
      <c r="AW117" s="1018"/>
      <c r="AX117" s="1018"/>
      <c r="AY117" s="1018"/>
      <c r="AZ117" s="944" t="s">
        <v>444</v>
      </c>
      <c r="BA117" s="945"/>
      <c r="BB117" s="945"/>
      <c r="BC117" s="945"/>
      <c r="BD117" s="945"/>
      <c r="BE117" s="945"/>
      <c r="BF117" s="945"/>
      <c r="BG117" s="945"/>
      <c r="BH117" s="945"/>
      <c r="BI117" s="945"/>
      <c r="BJ117" s="945"/>
      <c r="BK117" s="945"/>
      <c r="BL117" s="945"/>
      <c r="BM117" s="945"/>
      <c r="BN117" s="945"/>
      <c r="BO117" s="945"/>
      <c r="BP117" s="946"/>
      <c r="BQ117" s="894" t="s">
        <v>128</v>
      </c>
      <c r="BR117" s="895"/>
      <c r="BS117" s="895"/>
      <c r="BT117" s="895"/>
      <c r="BU117" s="895"/>
      <c r="BV117" s="895" t="s">
        <v>128</v>
      </c>
      <c r="BW117" s="895"/>
      <c r="BX117" s="895"/>
      <c r="BY117" s="895"/>
      <c r="BZ117" s="895"/>
      <c r="CA117" s="895" t="s">
        <v>128</v>
      </c>
      <c r="CB117" s="895"/>
      <c r="CC117" s="895"/>
      <c r="CD117" s="895"/>
      <c r="CE117" s="895"/>
      <c r="CF117" s="956" t="s">
        <v>128</v>
      </c>
      <c r="CG117" s="957"/>
      <c r="CH117" s="957"/>
      <c r="CI117" s="957"/>
      <c r="CJ117" s="957"/>
      <c r="CK117" s="1012"/>
      <c r="CL117" s="899"/>
      <c r="CM117" s="902" t="s">
        <v>445</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128</v>
      </c>
      <c r="DH117" s="858"/>
      <c r="DI117" s="858"/>
      <c r="DJ117" s="858"/>
      <c r="DK117" s="859"/>
      <c r="DL117" s="860" t="s">
        <v>128</v>
      </c>
      <c r="DM117" s="858"/>
      <c r="DN117" s="858"/>
      <c r="DO117" s="858"/>
      <c r="DP117" s="859"/>
      <c r="DQ117" s="860" t="s">
        <v>128</v>
      </c>
      <c r="DR117" s="858"/>
      <c r="DS117" s="858"/>
      <c r="DT117" s="858"/>
      <c r="DU117" s="859"/>
      <c r="DV117" s="905" t="s">
        <v>426</v>
      </c>
      <c r="DW117" s="906"/>
      <c r="DX117" s="906"/>
      <c r="DY117" s="906"/>
      <c r="DZ117" s="907"/>
    </row>
    <row r="118" spans="1:130" s="246" customFormat="1" ht="26.25" customHeight="1">
      <c r="A118" s="982" t="s">
        <v>417</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415</v>
      </c>
      <c r="AB118" s="983"/>
      <c r="AC118" s="983"/>
      <c r="AD118" s="983"/>
      <c r="AE118" s="984"/>
      <c r="AF118" s="985" t="s">
        <v>301</v>
      </c>
      <c r="AG118" s="983"/>
      <c r="AH118" s="983"/>
      <c r="AI118" s="983"/>
      <c r="AJ118" s="984"/>
      <c r="AK118" s="985" t="s">
        <v>300</v>
      </c>
      <c r="AL118" s="983"/>
      <c r="AM118" s="983"/>
      <c r="AN118" s="983"/>
      <c r="AO118" s="984"/>
      <c r="AP118" s="986" t="s">
        <v>416</v>
      </c>
      <c r="AQ118" s="987"/>
      <c r="AR118" s="987"/>
      <c r="AS118" s="987"/>
      <c r="AT118" s="988"/>
      <c r="AU118" s="1017"/>
      <c r="AV118" s="1018"/>
      <c r="AW118" s="1018"/>
      <c r="AX118" s="1018"/>
      <c r="AY118" s="1018"/>
      <c r="AZ118" s="960" t="s">
        <v>446</v>
      </c>
      <c r="BA118" s="961"/>
      <c r="BB118" s="961"/>
      <c r="BC118" s="961"/>
      <c r="BD118" s="961"/>
      <c r="BE118" s="961"/>
      <c r="BF118" s="961"/>
      <c r="BG118" s="961"/>
      <c r="BH118" s="961"/>
      <c r="BI118" s="961"/>
      <c r="BJ118" s="961"/>
      <c r="BK118" s="961"/>
      <c r="BL118" s="961"/>
      <c r="BM118" s="961"/>
      <c r="BN118" s="961"/>
      <c r="BO118" s="961"/>
      <c r="BP118" s="962"/>
      <c r="BQ118" s="963" t="s">
        <v>128</v>
      </c>
      <c r="BR118" s="926"/>
      <c r="BS118" s="926"/>
      <c r="BT118" s="926"/>
      <c r="BU118" s="926"/>
      <c r="BV118" s="926" t="s">
        <v>128</v>
      </c>
      <c r="BW118" s="926"/>
      <c r="BX118" s="926"/>
      <c r="BY118" s="926"/>
      <c r="BZ118" s="926"/>
      <c r="CA118" s="926" t="s">
        <v>128</v>
      </c>
      <c r="CB118" s="926"/>
      <c r="CC118" s="926"/>
      <c r="CD118" s="926"/>
      <c r="CE118" s="926"/>
      <c r="CF118" s="956" t="s">
        <v>128</v>
      </c>
      <c r="CG118" s="957"/>
      <c r="CH118" s="957"/>
      <c r="CI118" s="957"/>
      <c r="CJ118" s="957"/>
      <c r="CK118" s="1012"/>
      <c r="CL118" s="899"/>
      <c r="CM118" s="902" t="s">
        <v>447</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128</v>
      </c>
      <c r="DH118" s="858"/>
      <c r="DI118" s="858"/>
      <c r="DJ118" s="858"/>
      <c r="DK118" s="859"/>
      <c r="DL118" s="860" t="s">
        <v>426</v>
      </c>
      <c r="DM118" s="858"/>
      <c r="DN118" s="858"/>
      <c r="DO118" s="858"/>
      <c r="DP118" s="859"/>
      <c r="DQ118" s="860" t="s">
        <v>128</v>
      </c>
      <c r="DR118" s="858"/>
      <c r="DS118" s="858"/>
      <c r="DT118" s="858"/>
      <c r="DU118" s="859"/>
      <c r="DV118" s="905" t="s">
        <v>128</v>
      </c>
      <c r="DW118" s="906"/>
      <c r="DX118" s="906"/>
      <c r="DY118" s="906"/>
      <c r="DZ118" s="907"/>
    </row>
    <row r="119" spans="1:130" s="246" customFormat="1" ht="26.25" customHeight="1">
      <c r="A119" s="896" t="s">
        <v>420</v>
      </c>
      <c r="B119" s="897"/>
      <c r="C119" s="972" t="s">
        <v>421</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128</v>
      </c>
      <c r="AB119" s="976"/>
      <c r="AC119" s="976"/>
      <c r="AD119" s="976"/>
      <c r="AE119" s="977"/>
      <c r="AF119" s="978" t="s">
        <v>128</v>
      </c>
      <c r="AG119" s="976"/>
      <c r="AH119" s="976"/>
      <c r="AI119" s="976"/>
      <c r="AJ119" s="977"/>
      <c r="AK119" s="978" t="s">
        <v>128</v>
      </c>
      <c r="AL119" s="976"/>
      <c r="AM119" s="976"/>
      <c r="AN119" s="976"/>
      <c r="AO119" s="977"/>
      <c r="AP119" s="979" t="s">
        <v>426</v>
      </c>
      <c r="AQ119" s="980"/>
      <c r="AR119" s="980"/>
      <c r="AS119" s="980"/>
      <c r="AT119" s="981"/>
      <c r="AU119" s="1019"/>
      <c r="AV119" s="1020"/>
      <c r="AW119" s="1020"/>
      <c r="AX119" s="1020"/>
      <c r="AY119" s="1020"/>
      <c r="AZ119" s="277" t="s">
        <v>183</v>
      </c>
      <c r="BA119" s="277"/>
      <c r="BB119" s="277"/>
      <c r="BC119" s="277"/>
      <c r="BD119" s="277"/>
      <c r="BE119" s="277"/>
      <c r="BF119" s="277"/>
      <c r="BG119" s="277"/>
      <c r="BH119" s="277"/>
      <c r="BI119" s="277"/>
      <c r="BJ119" s="277"/>
      <c r="BK119" s="277"/>
      <c r="BL119" s="277"/>
      <c r="BM119" s="277"/>
      <c r="BN119" s="277"/>
      <c r="BO119" s="958" t="s">
        <v>448</v>
      </c>
      <c r="BP119" s="959"/>
      <c r="BQ119" s="963">
        <v>8463189</v>
      </c>
      <c r="BR119" s="926"/>
      <c r="BS119" s="926"/>
      <c r="BT119" s="926"/>
      <c r="BU119" s="926"/>
      <c r="BV119" s="926">
        <v>9780626</v>
      </c>
      <c r="BW119" s="926"/>
      <c r="BX119" s="926"/>
      <c r="BY119" s="926"/>
      <c r="BZ119" s="926"/>
      <c r="CA119" s="926">
        <v>11108301</v>
      </c>
      <c r="CB119" s="926"/>
      <c r="CC119" s="926"/>
      <c r="CD119" s="926"/>
      <c r="CE119" s="926"/>
      <c r="CF119" s="824"/>
      <c r="CG119" s="825"/>
      <c r="CH119" s="825"/>
      <c r="CI119" s="825"/>
      <c r="CJ119" s="915"/>
      <c r="CK119" s="1013"/>
      <c r="CL119" s="901"/>
      <c r="CM119" s="919" t="s">
        <v>449</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52302</v>
      </c>
      <c r="DH119" s="841"/>
      <c r="DI119" s="841"/>
      <c r="DJ119" s="841"/>
      <c r="DK119" s="842"/>
      <c r="DL119" s="843">
        <v>36566</v>
      </c>
      <c r="DM119" s="841"/>
      <c r="DN119" s="841"/>
      <c r="DO119" s="841"/>
      <c r="DP119" s="842"/>
      <c r="DQ119" s="843">
        <v>16823</v>
      </c>
      <c r="DR119" s="841"/>
      <c r="DS119" s="841"/>
      <c r="DT119" s="841"/>
      <c r="DU119" s="842"/>
      <c r="DV119" s="929">
        <v>0.6</v>
      </c>
      <c r="DW119" s="930"/>
      <c r="DX119" s="930"/>
      <c r="DY119" s="930"/>
      <c r="DZ119" s="931"/>
    </row>
    <row r="120" spans="1:130" s="246" customFormat="1" ht="26.25" customHeight="1">
      <c r="A120" s="898"/>
      <c r="B120" s="899"/>
      <c r="C120" s="902" t="s">
        <v>425</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128</v>
      </c>
      <c r="AB120" s="858"/>
      <c r="AC120" s="858"/>
      <c r="AD120" s="858"/>
      <c r="AE120" s="859"/>
      <c r="AF120" s="860" t="s">
        <v>426</v>
      </c>
      <c r="AG120" s="858"/>
      <c r="AH120" s="858"/>
      <c r="AI120" s="858"/>
      <c r="AJ120" s="859"/>
      <c r="AK120" s="860" t="s">
        <v>128</v>
      </c>
      <c r="AL120" s="858"/>
      <c r="AM120" s="858"/>
      <c r="AN120" s="858"/>
      <c r="AO120" s="859"/>
      <c r="AP120" s="905" t="s">
        <v>128</v>
      </c>
      <c r="AQ120" s="906"/>
      <c r="AR120" s="906"/>
      <c r="AS120" s="906"/>
      <c r="AT120" s="907"/>
      <c r="AU120" s="964" t="s">
        <v>450</v>
      </c>
      <c r="AV120" s="965"/>
      <c r="AW120" s="965"/>
      <c r="AX120" s="965"/>
      <c r="AY120" s="966"/>
      <c r="AZ120" s="941" t="s">
        <v>451</v>
      </c>
      <c r="BA120" s="886"/>
      <c r="BB120" s="886"/>
      <c r="BC120" s="886"/>
      <c r="BD120" s="886"/>
      <c r="BE120" s="886"/>
      <c r="BF120" s="886"/>
      <c r="BG120" s="886"/>
      <c r="BH120" s="886"/>
      <c r="BI120" s="886"/>
      <c r="BJ120" s="886"/>
      <c r="BK120" s="886"/>
      <c r="BL120" s="886"/>
      <c r="BM120" s="886"/>
      <c r="BN120" s="886"/>
      <c r="BO120" s="886"/>
      <c r="BP120" s="887"/>
      <c r="BQ120" s="942">
        <v>2739898</v>
      </c>
      <c r="BR120" s="923"/>
      <c r="BS120" s="923"/>
      <c r="BT120" s="923"/>
      <c r="BU120" s="923"/>
      <c r="BV120" s="923">
        <v>2651588</v>
      </c>
      <c r="BW120" s="923"/>
      <c r="BX120" s="923"/>
      <c r="BY120" s="923"/>
      <c r="BZ120" s="923"/>
      <c r="CA120" s="923">
        <v>2507018</v>
      </c>
      <c r="CB120" s="923"/>
      <c r="CC120" s="923"/>
      <c r="CD120" s="923"/>
      <c r="CE120" s="923"/>
      <c r="CF120" s="947">
        <v>88.6</v>
      </c>
      <c r="CG120" s="948"/>
      <c r="CH120" s="948"/>
      <c r="CI120" s="948"/>
      <c r="CJ120" s="948"/>
      <c r="CK120" s="949" t="s">
        <v>452</v>
      </c>
      <c r="CL120" s="933"/>
      <c r="CM120" s="933"/>
      <c r="CN120" s="933"/>
      <c r="CO120" s="934"/>
      <c r="CP120" s="953" t="s">
        <v>397</v>
      </c>
      <c r="CQ120" s="954"/>
      <c r="CR120" s="954"/>
      <c r="CS120" s="954"/>
      <c r="CT120" s="954"/>
      <c r="CU120" s="954"/>
      <c r="CV120" s="954"/>
      <c r="CW120" s="954"/>
      <c r="CX120" s="954"/>
      <c r="CY120" s="954"/>
      <c r="CZ120" s="954"/>
      <c r="DA120" s="954"/>
      <c r="DB120" s="954"/>
      <c r="DC120" s="954"/>
      <c r="DD120" s="954"/>
      <c r="DE120" s="954"/>
      <c r="DF120" s="955"/>
      <c r="DG120" s="942">
        <v>217859</v>
      </c>
      <c r="DH120" s="923"/>
      <c r="DI120" s="923"/>
      <c r="DJ120" s="923"/>
      <c r="DK120" s="923"/>
      <c r="DL120" s="923">
        <v>794357</v>
      </c>
      <c r="DM120" s="923"/>
      <c r="DN120" s="923"/>
      <c r="DO120" s="923"/>
      <c r="DP120" s="923"/>
      <c r="DQ120" s="923">
        <v>1710363</v>
      </c>
      <c r="DR120" s="923"/>
      <c r="DS120" s="923"/>
      <c r="DT120" s="923"/>
      <c r="DU120" s="923"/>
      <c r="DV120" s="924">
        <v>60.4</v>
      </c>
      <c r="DW120" s="924"/>
      <c r="DX120" s="924"/>
      <c r="DY120" s="924"/>
      <c r="DZ120" s="925"/>
    </row>
    <row r="121" spans="1:130" s="246" customFormat="1" ht="26.25" customHeight="1">
      <c r="A121" s="898"/>
      <c r="B121" s="899"/>
      <c r="C121" s="944" t="s">
        <v>453</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128</v>
      </c>
      <c r="AB121" s="858"/>
      <c r="AC121" s="858"/>
      <c r="AD121" s="858"/>
      <c r="AE121" s="859"/>
      <c r="AF121" s="860" t="s">
        <v>128</v>
      </c>
      <c r="AG121" s="858"/>
      <c r="AH121" s="858"/>
      <c r="AI121" s="858"/>
      <c r="AJ121" s="859"/>
      <c r="AK121" s="860" t="s">
        <v>426</v>
      </c>
      <c r="AL121" s="858"/>
      <c r="AM121" s="858"/>
      <c r="AN121" s="858"/>
      <c r="AO121" s="859"/>
      <c r="AP121" s="905" t="s">
        <v>128</v>
      </c>
      <c r="AQ121" s="906"/>
      <c r="AR121" s="906"/>
      <c r="AS121" s="906"/>
      <c r="AT121" s="907"/>
      <c r="AU121" s="967"/>
      <c r="AV121" s="968"/>
      <c r="AW121" s="968"/>
      <c r="AX121" s="968"/>
      <c r="AY121" s="969"/>
      <c r="AZ121" s="893" t="s">
        <v>454</v>
      </c>
      <c r="BA121" s="828"/>
      <c r="BB121" s="828"/>
      <c r="BC121" s="828"/>
      <c r="BD121" s="828"/>
      <c r="BE121" s="828"/>
      <c r="BF121" s="828"/>
      <c r="BG121" s="828"/>
      <c r="BH121" s="828"/>
      <c r="BI121" s="828"/>
      <c r="BJ121" s="828"/>
      <c r="BK121" s="828"/>
      <c r="BL121" s="828"/>
      <c r="BM121" s="828"/>
      <c r="BN121" s="828"/>
      <c r="BO121" s="828"/>
      <c r="BP121" s="829"/>
      <c r="BQ121" s="894">
        <v>364411</v>
      </c>
      <c r="BR121" s="895"/>
      <c r="BS121" s="895"/>
      <c r="BT121" s="895"/>
      <c r="BU121" s="895"/>
      <c r="BV121" s="895">
        <v>354966</v>
      </c>
      <c r="BW121" s="895"/>
      <c r="BX121" s="895"/>
      <c r="BY121" s="895"/>
      <c r="BZ121" s="895"/>
      <c r="CA121" s="895">
        <v>311992</v>
      </c>
      <c r="CB121" s="895"/>
      <c r="CC121" s="895"/>
      <c r="CD121" s="895"/>
      <c r="CE121" s="895"/>
      <c r="CF121" s="956">
        <v>11</v>
      </c>
      <c r="CG121" s="957"/>
      <c r="CH121" s="957"/>
      <c r="CI121" s="957"/>
      <c r="CJ121" s="957"/>
      <c r="CK121" s="950"/>
      <c r="CL121" s="936"/>
      <c r="CM121" s="936"/>
      <c r="CN121" s="936"/>
      <c r="CO121" s="937"/>
      <c r="CP121" s="916" t="s">
        <v>455</v>
      </c>
      <c r="CQ121" s="917"/>
      <c r="CR121" s="917"/>
      <c r="CS121" s="917"/>
      <c r="CT121" s="917"/>
      <c r="CU121" s="917"/>
      <c r="CV121" s="917"/>
      <c r="CW121" s="917"/>
      <c r="CX121" s="917"/>
      <c r="CY121" s="917"/>
      <c r="CZ121" s="917"/>
      <c r="DA121" s="917"/>
      <c r="DB121" s="917"/>
      <c r="DC121" s="917"/>
      <c r="DD121" s="917"/>
      <c r="DE121" s="917"/>
      <c r="DF121" s="918"/>
      <c r="DG121" s="894">
        <v>617008</v>
      </c>
      <c r="DH121" s="895"/>
      <c r="DI121" s="895"/>
      <c r="DJ121" s="895"/>
      <c r="DK121" s="895"/>
      <c r="DL121" s="895">
        <v>619462</v>
      </c>
      <c r="DM121" s="895"/>
      <c r="DN121" s="895"/>
      <c r="DO121" s="895"/>
      <c r="DP121" s="895"/>
      <c r="DQ121" s="895">
        <v>603569</v>
      </c>
      <c r="DR121" s="895"/>
      <c r="DS121" s="895"/>
      <c r="DT121" s="895"/>
      <c r="DU121" s="895"/>
      <c r="DV121" s="872">
        <v>21.3</v>
      </c>
      <c r="DW121" s="872"/>
      <c r="DX121" s="872"/>
      <c r="DY121" s="872"/>
      <c r="DZ121" s="873"/>
    </row>
    <row r="122" spans="1:130" s="246" customFormat="1" ht="26.25" customHeight="1">
      <c r="A122" s="898"/>
      <c r="B122" s="899"/>
      <c r="C122" s="902" t="s">
        <v>436</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426</v>
      </c>
      <c r="AB122" s="858"/>
      <c r="AC122" s="858"/>
      <c r="AD122" s="858"/>
      <c r="AE122" s="859"/>
      <c r="AF122" s="860" t="s">
        <v>426</v>
      </c>
      <c r="AG122" s="858"/>
      <c r="AH122" s="858"/>
      <c r="AI122" s="858"/>
      <c r="AJ122" s="859"/>
      <c r="AK122" s="860" t="s">
        <v>426</v>
      </c>
      <c r="AL122" s="858"/>
      <c r="AM122" s="858"/>
      <c r="AN122" s="858"/>
      <c r="AO122" s="859"/>
      <c r="AP122" s="905" t="s">
        <v>128</v>
      </c>
      <c r="AQ122" s="906"/>
      <c r="AR122" s="906"/>
      <c r="AS122" s="906"/>
      <c r="AT122" s="907"/>
      <c r="AU122" s="967"/>
      <c r="AV122" s="968"/>
      <c r="AW122" s="968"/>
      <c r="AX122" s="968"/>
      <c r="AY122" s="969"/>
      <c r="AZ122" s="960" t="s">
        <v>456</v>
      </c>
      <c r="BA122" s="961"/>
      <c r="BB122" s="961"/>
      <c r="BC122" s="961"/>
      <c r="BD122" s="961"/>
      <c r="BE122" s="961"/>
      <c r="BF122" s="961"/>
      <c r="BG122" s="961"/>
      <c r="BH122" s="961"/>
      <c r="BI122" s="961"/>
      <c r="BJ122" s="961"/>
      <c r="BK122" s="961"/>
      <c r="BL122" s="961"/>
      <c r="BM122" s="961"/>
      <c r="BN122" s="961"/>
      <c r="BO122" s="961"/>
      <c r="BP122" s="962"/>
      <c r="BQ122" s="963">
        <v>5575951</v>
      </c>
      <c r="BR122" s="926"/>
      <c r="BS122" s="926"/>
      <c r="BT122" s="926"/>
      <c r="BU122" s="926"/>
      <c r="BV122" s="926">
        <v>6355027</v>
      </c>
      <c r="BW122" s="926"/>
      <c r="BX122" s="926"/>
      <c r="BY122" s="926"/>
      <c r="BZ122" s="926"/>
      <c r="CA122" s="926">
        <v>7210538</v>
      </c>
      <c r="CB122" s="926"/>
      <c r="CC122" s="926"/>
      <c r="CD122" s="926"/>
      <c r="CE122" s="926"/>
      <c r="CF122" s="927">
        <v>254.7</v>
      </c>
      <c r="CG122" s="928"/>
      <c r="CH122" s="928"/>
      <c r="CI122" s="928"/>
      <c r="CJ122" s="928"/>
      <c r="CK122" s="950"/>
      <c r="CL122" s="936"/>
      <c r="CM122" s="936"/>
      <c r="CN122" s="936"/>
      <c r="CO122" s="937"/>
      <c r="CP122" s="916" t="s">
        <v>395</v>
      </c>
      <c r="CQ122" s="917"/>
      <c r="CR122" s="917"/>
      <c r="CS122" s="917"/>
      <c r="CT122" s="917"/>
      <c r="CU122" s="917"/>
      <c r="CV122" s="917"/>
      <c r="CW122" s="917"/>
      <c r="CX122" s="917"/>
      <c r="CY122" s="917"/>
      <c r="CZ122" s="917"/>
      <c r="DA122" s="917"/>
      <c r="DB122" s="917"/>
      <c r="DC122" s="917"/>
      <c r="DD122" s="917"/>
      <c r="DE122" s="917"/>
      <c r="DF122" s="918"/>
      <c r="DG122" s="894" t="s">
        <v>128</v>
      </c>
      <c r="DH122" s="895"/>
      <c r="DI122" s="895"/>
      <c r="DJ122" s="895"/>
      <c r="DK122" s="895"/>
      <c r="DL122" s="895" t="s">
        <v>128</v>
      </c>
      <c r="DM122" s="895"/>
      <c r="DN122" s="895"/>
      <c r="DO122" s="895"/>
      <c r="DP122" s="895"/>
      <c r="DQ122" s="895" t="s">
        <v>128</v>
      </c>
      <c r="DR122" s="895"/>
      <c r="DS122" s="895"/>
      <c r="DT122" s="895"/>
      <c r="DU122" s="895"/>
      <c r="DV122" s="872" t="s">
        <v>422</v>
      </c>
      <c r="DW122" s="872"/>
      <c r="DX122" s="872"/>
      <c r="DY122" s="872"/>
      <c r="DZ122" s="873"/>
    </row>
    <row r="123" spans="1:130" s="246" customFormat="1" ht="26.25" customHeight="1">
      <c r="A123" s="898"/>
      <c r="B123" s="899"/>
      <c r="C123" s="902" t="s">
        <v>442</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128</v>
      </c>
      <c r="AB123" s="858"/>
      <c r="AC123" s="858"/>
      <c r="AD123" s="858"/>
      <c r="AE123" s="859"/>
      <c r="AF123" s="860" t="s">
        <v>128</v>
      </c>
      <c r="AG123" s="858"/>
      <c r="AH123" s="858"/>
      <c r="AI123" s="858"/>
      <c r="AJ123" s="859"/>
      <c r="AK123" s="860" t="s">
        <v>128</v>
      </c>
      <c r="AL123" s="858"/>
      <c r="AM123" s="858"/>
      <c r="AN123" s="858"/>
      <c r="AO123" s="859"/>
      <c r="AP123" s="905" t="s">
        <v>128</v>
      </c>
      <c r="AQ123" s="906"/>
      <c r="AR123" s="906"/>
      <c r="AS123" s="906"/>
      <c r="AT123" s="907"/>
      <c r="AU123" s="970"/>
      <c r="AV123" s="971"/>
      <c r="AW123" s="971"/>
      <c r="AX123" s="971"/>
      <c r="AY123" s="971"/>
      <c r="AZ123" s="277" t="s">
        <v>183</v>
      </c>
      <c r="BA123" s="277"/>
      <c r="BB123" s="277"/>
      <c r="BC123" s="277"/>
      <c r="BD123" s="277"/>
      <c r="BE123" s="277"/>
      <c r="BF123" s="277"/>
      <c r="BG123" s="277"/>
      <c r="BH123" s="277"/>
      <c r="BI123" s="277"/>
      <c r="BJ123" s="277"/>
      <c r="BK123" s="277"/>
      <c r="BL123" s="277"/>
      <c r="BM123" s="277"/>
      <c r="BN123" s="277"/>
      <c r="BO123" s="958" t="s">
        <v>457</v>
      </c>
      <c r="BP123" s="959"/>
      <c r="BQ123" s="913">
        <v>8680260</v>
      </c>
      <c r="BR123" s="914"/>
      <c r="BS123" s="914"/>
      <c r="BT123" s="914"/>
      <c r="BU123" s="914"/>
      <c r="BV123" s="914">
        <v>9361581</v>
      </c>
      <c r="BW123" s="914"/>
      <c r="BX123" s="914"/>
      <c r="BY123" s="914"/>
      <c r="BZ123" s="914"/>
      <c r="CA123" s="914">
        <v>10029548</v>
      </c>
      <c r="CB123" s="914"/>
      <c r="CC123" s="914"/>
      <c r="CD123" s="914"/>
      <c r="CE123" s="914"/>
      <c r="CF123" s="824"/>
      <c r="CG123" s="825"/>
      <c r="CH123" s="825"/>
      <c r="CI123" s="825"/>
      <c r="CJ123" s="915"/>
      <c r="CK123" s="950"/>
      <c r="CL123" s="936"/>
      <c r="CM123" s="936"/>
      <c r="CN123" s="936"/>
      <c r="CO123" s="937"/>
      <c r="CP123" s="916" t="s">
        <v>458</v>
      </c>
      <c r="CQ123" s="917"/>
      <c r="CR123" s="917"/>
      <c r="CS123" s="917"/>
      <c r="CT123" s="917"/>
      <c r="CU123" s="917"/>
      <c r="CV123" s="917"/>
      <c r="CW123" s="917"/>
      <c r="CX123" s="917"/>
      <c r="CY123" s="917"/>
      <c r="CZ123" s="917"/>
      <c r="DA123" s="917"/>
      <c r="DB123" s="917"/>
      <c r="DC123" s="917"/>
      <c r="DD123" s="917"/>
      <c r="DE123" s="917"/>
      <c r="DF123" s="918"/>
      <c r="DG123" s="857" t="s">
        <v>422</v>
      </c>
      <c r="DH123" s="858"/>
      <c r="DI123" s="858"/>
      <c r="DJ123" s="858"/>
      <c r="DK123" s="859"/>
      <c r="DL123" s="860" t="s">
        <v>422</v>
      </c>
      <c r="DM123" s="858"/>
      <c r="DN123" s="858"/>
      <c r="DO123" s="858"/>
      <c r="DP123" s="859"/>
      <c r="DQ123" s="860" t="s">
        <v>422</v>
      </c>
      <c r="DR123" s="858"/>
      <c r="DS123" s="858"/>
      <c r="DT123" s="858"/>
      <c r="DU123" s="859"/>
      <c r="DV123" s="905" t="s">
        <v>422</v>
      </c>
      <c r="DW123" s="906"/>
      <c r="DX123" s="906"/>
      <c r="DY123" s="906"/>
      <c r="DZ123" s="907"/>
    </row>
    <row r="124" spans="1:130" s="246" customFormat="1" ht="26.25" customHeight="1" thickBot="1">
      <c r="A124" s="898"/>
      <c r="B124" s="899"/>
      <c r="C124" s="902" t="s">
        <v>445</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422</v>
      </c>
      <c r="AB124" s="858"/>
      <c r="AC124" s="858"/>
      <c r="AD124" s="858"/>
      <c r="AE124" s="859"/>
      <c r="AF124" s="860" t="s">
        <v>422</v>
      </c>
      <c r="AG124" s="858"/>
      <c r="AH124" s="858"/>
      <c r="AI124" s="858"/>
      <c r="AJ124" s="859"/>
      <c r="AK124" s="860" t="s">
        <v>422</v>
      </c>
      <c r="AL124" s="858"/>
      <c r="AM124" s="858"/>
      <c r="AN124" s="858"/>
      <c r="AO124" s="859"/>
      <c r="AP124" s="905" t="s">
        <v>422</v>
      </c>
      <c r="AQ124" s="906"/>
      <c r="AR124" s="906"/>
      <c r="AS124" s="906"/>
      <c r="AT124" s="907"/>
      <c r="AU124" s="908" t="s">
        <v>459</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422</v>
      </c>
      <c r="BR124" s="912"/>
      <c r="BS124" s="912"/>
      <c r="BT124" s="912"/>
      <c r="BU124" s="912"/>
      <c r="BV124" s="912">
        <v>14.4</v>
      </c>
      <c r="BW124" s="912"/>
      <c r="BX124" s="912"/>
      <c r="BY124" s="912"/>
      <c r="BZ124" s="912"/>
      <c r="CA124" s="912">
        <v>38.1</v>
      </c>
      <c r="CB124" s="912"/>
      <c r="CC124" s="912"/>
      <c r="CD124" s="912"/>
      <c r="CE124" s="912"/>
      <c r="CF124" s="802"/>
      <c r="CG124" s="803"/>
      <c r="CH124" s="803"/>
      <c r="CI124" s="803"/>
      <c r="CJ124" s="943"/>
      <c r="CK124" s="951"/>
      <c r="CL124" s="951"/>
      <c r="CM124" s="951"/>
      <c r="CN124" s="951"/>
      <c r="CO124" s="952"/>
      <c r="CP124" s="916" t="s">
        <v>460</v>
      </c>
      <c r="CQ124" s="917"/>
      <c r="CR124" s="917"/>
      <c r="CS124" s="917"/>
      <c r="CT124" s="917"/>
      <c r="CU124" s="917"/>
      <c r="CV124" s="917"/>
      <c r="CW124" s="917"/>
      <c r="CX124" s="917"/>
      <c r="CY124" s="917"/>
      <c r="CZ124" s="917"/>
      <c r="DA124" s="917"/>
      <c r="DB124" s="917"/>
      <c r="DC124" s="917"/>
      <c r="DD124" s="917"/>
      <c r="DE124" s="917"/>
      <c r="DF124" s="918"/>
      <c r="DG124" s="840" t="s">
        <v>128</v>
      </c>
      <c r="DH124" s="841"/>
      <c r="DI124" s="841"/>
      <c r="DJ124" s="841"/>
      <c r="DK124" s="842"/>
      <c r="DL124" s="843" t="s">
        <v>128</v>
      </c>
      <c r="DM124" s="841"/>
      <c r="DN124" s="841"/>
      <c r="DO124" s="841"/>
      <c r="DP124" s="842"/>
      <c r="DQ124" s="843" t="s">
        <v>128</v>
      </c>
      <c r="DR124" s="841"/>
      <c r="DS124" s="841"/>
      <c r="DT124" s="841"/>
      <c r="DU124" s="842"/>
      <c r="DV124" s="929" t="s">
        <v>128</v>
      </c>
      <c r="DW124" s="930"/>
      <c r="DX124" s="930"/>
      <c r="DY124" s="930"/>
      <c r="DZ124" s="931"/>
    </row>
    <row r="125" spans="1:130" s="246" customFormat="1" ht="26.25" customHeight="1">
      <c r="A125" s="898"/>
      <c r="B125" s="899"/>
      <c r="C125" s="902" t="s">
        <v>447</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128</v>
      </c>
      <c r="AB125" s="858"/>
      <c r="AC125" s="858"/>
      <c r="AD125" s="858"/>
      <c r="AE125" s="859"/>
      <c r="AF125" s="860" t="s">
        <v>128</v>
      </c>
      <c r="AG125" s="858"/>
      <c r="AH125" s="858"/>
      <c r="AI125" s="858"/>
      <c r="AJ125" s="859"/>
      <c r="AK125" s="860" t="s">
        <v>128</v>
      </c>
      <c r="AL125" s="858"/>
      <c r="AM125" s="858"/>
      <c r="AN125" s="858"/>
      <c r="AO125" s="859"/>
      <c r="AP125" s="905" t="s">
        <v>128</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461</v>
      </c>
      <c r="CL125" s="933"/>
      <c r="CM125" s="933"/>
      <c r="CN125" s="933"/>
      <c r="CO125" s="934"/>
      <c r="CP125" s="941" t="s">
        <v>462</v>
      </c>
      <c r="CQ125" s="886"/>
      <c r="CR125" s="886"/>
      <c r="CS125" s="886"/>
      <c r="CT125" s="886"/>
      <c r="CU125" s="886"/>
      <c r="CV125" s="886"/>
      <c r="CW125" s="886"/>
      <c r="CX125" s="886"/>
      <c r="CY125" s="886"/>
      <c r="CZ125" s="886"/>
      <c r="DA125" s="886"/>
      <c r="DB125" s="886"/>
      <c r="DC125" s="886"/>
      <c r="DD125" s="886"/>
      <c r="DE125" s="886"/>
      <c r="DF125" s="887"/>
      <c r="DG125" s="942" t="s">
        <v>128</v>
      </c>
      <c r="DH125" s="923"/>
      <c r="DI125" s="923"/>
      <c r="DJ125" s="923"/>
      <c r="DK125" s="923"/>
      <c r="DL125" s="923" t="s">
        <v>128</v>
      </c>
      <c r="DM125" s="923"/>
      <c r="DN125" s="923"/>
      <c r="DO125" s="923"/>
      <c r="DP125" s="923"/>
      <c r="DQ125" s="923" t="s">
        <v>128</v>
      </c>
      <c r="DR125" s="923"/>
      <c r="DS125" s="923"/>
      <c r="DT125" s="923"/>
      <c r="DU125" s="923"/>
      <c r="DV125" s="924" t="s">
        <v>128</v>
      </c>
      <c r="DW125" s="924"/>
      <c r="DX125" s="924"/>
      <c r="DY125" s="924"/>
      <c r="DZ125" s="925"/>
    </row>
    <row r="126" spans="1:130" s="246" customFormat="1" ht="26.25" customHeight="1" thickBot="1">
      <c r="A126" s="898"/>
      <c r="B126" s="899"/>
      <c r="C126" s="902" t="s">
        <v>449</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22987</v>
      </c>
      <c r="AB126" s="858"/>
      <c r="AC126" s="858"/>
      <c r="AD126" s="858"/>
      <c r="AE126" s="859"/>
      <c r="AF126" s="860">
        <v>17989</v>
      </c>
      <c r="AG126" s="858"/>
      <c r="AH126" s="858"/>
      <c r="AI126" s="858"/>
      <c r="AJ126" s="859"/>
      <c r="AK126" s="860">
        <v>18646</v>
      </c>
      <c r="AL126" s="858"/>
      <c r="AM126" s="858"/>
      <c r="AN126" s="858"/>
      <c r="AO126" s="859"/>
      <c r="AP126" s="905">
        <v>0.7</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463</v>
      </c>
      <c r="CQ126" s="828"/>
      <c r="CR126" s="828"/>
      <c r="CS126" s="828"/>
      <c r="CT126" s="828"/>
      <c r="CU126" s="828"/>
      <c r="CV126" s="828"/>
      <c r="CW126" s="828"/>
      <c r="CX126" s="828"/>
      <c r="CY126" s="828"/>
      <c r="CZ126" s="828"/>
      <c r="DA126" s="828"/>
      <c r="DB126" s="828"/>
      <c r="DC126" s="828"/>
      <c r="DD126" s="828"/>
      <c r="DE126" s="828"/>
      <c r="DF126" s="829"/>
      <c r="DG126" s="894" t="s">
        <v>128</v>
      </c>
      <c r="DH126" s="895"/>
      <c r="DI126" s="895"/>
      <c r="DJ126" s="895"/>
      <c r="DK126" s="895"/>
      <c r="DL126" s="895" t="s">
        <v>128</v>
      </c>
      <c r="DM126" s="895"/>
      <c r="DN126" s="895"/>
      <c r="DO126" s="895"/>
      <c r="DP126" s="895"/>
      <c r="DQ126" s="895" t="s">
        <v>128</v>
      </c>
      <c r="DR126" s="895"/>
      <c r="DS126" s="895"/>
      <c r="DT126" s="895"/>
      <c r="DU126" s="895"/>
      <c r="DV126" s="872" t="s">
        <v>128</v>
      </c>
      <c r="DW126" s="872"/>
      <c r="DX126" s="872"/>
      <c r="DY126" s="872"/>
      <c r="DZ126" s="873"/>
    </row>
    <row r="127" spans="1:130" s="246" customFormat="1" ht="26.25" customHeight="1">
      <c r="A127" s="900"/>
      <c r="B127" s="901"/>
      <c r="C127" s="919" t="s">
        <v>464</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1096</v>
      </c>
      <c r="AB127" s="858"/>
      <c r="AC127" s="858"/>
      <c r="AD127" s="858"/>
      <c r="AE127" s="859"/>
      <c r="AF127" s="860">
        <v>1096</v>
      </c>
      <c r="AG127" s="858"/>
      <c r="AH127" s="858"/>
      <c r="AI127" s="858"/>
      <c r="AJ127" s="859"/>
      <c r="AK127" s="860">
        <v>1096</v>
      </c>
      <c r="AL127" s="858"/>
      <c r="AM127" s="858"/>
      <c r="AN127" s="858"/>
      <c r="AO127" s="859"/>
      <c r="AP127" s="905">
        <v>0</v>
      </c>
      <c r="AQ127" s="906"/>
      <c r="AR127" s="906"/>
      <c r="AS127" s="906"/>
      <c r="AT127" s="907"/>
      <c r="AU127" s="282"/>
      <c r="AV127" s="282"/>
      <c r="AW127" s="282"/>
      <c r="AX127" s="922" t="s">
        <v>465</v>
      </c>
      <c r="AY127" s="890"/>
      <c r="AZ127" s="890"/>
      <c r="BA127" s="890"/>
      <c r="BB127" s="890"/>
      <c r="BC127" s="890"/>
      <c r="BD127" s="890"/>
      <c r="BE127" s="891"/>
      <c r="BF127" s="889" t="s">
        <v>466</v>
      </c>
      <c r="BG127" s="890"/>
      <c r="BH127" s="890"/>
      <c r="BI127" s="890"/>
      <c r="BJ127" s="890"/>
      <c r="BK127" s="890"/>
      <c r="BL127" s="891"/>
      <c r="BM127" s="889" t="s">
        <v>467</v>
      </c>
      <c r="BN127" s="890"/>
      <c r="BO127" s="890"/>
      <c r="BP127" s="890"/>
      <c r="BQ127" s="890"/>
      <c r="BR127" s="890"/>
      <c r="BS127" s="891"/>
      <c r="BT127" s="889" t="s">
        <v>468</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469</v>
      </c>
      <c r="CQ127" s="828"/>
      <c r="CR127" s="828"/>
      <c r="CS127" s="828"/>
      <c r="CT127" s="828"/>
      <c r="CU127" s="828"/>
      <c r="CV127" s="828"/>
      <c r="CW127" s="828"/>
      <c r="CX127" s="828"/>
      <c r="CY127" s="828"/>
      <c r="CZ127" s="828"/>
      <c r="DA127" s="828"/>
      <c r="DB127" s="828"/>
      <c r="DC127" s="828"/>
      <c r="DD127" s="828"/>
      <c r="DE127" s="828"/>
      <c r="DF127" s="829"/>
      <c r="DG127" s="894" t="s">
        <v>128</v>
      </c>
      <c r="DH127" s="895"/>
      <c r="DI127" s="895"/>
      <c r="DJ127" s="895"/>
      <c r="DK127" s="895"/>
      <c r="DL127" s="895" t="s">
        <v>128</v>
      </c>
      <c r="DM127" s="895"/>
      <c r="DN127" s="895"/>
      <c r="DO127" s="895"/>
      <c r="DP127" s="895"/>
      <c r="DQ127" s="895" t="s">
        <v>128</v>
      </c>
      <c r="DR127" s="895"/>
      <c r="DS127" s="895"/>
      <c r="DT127" s="895"/>
      <c r="DU127" s="895"/>
      <c r="DV127" s="872" t="s">
        <v>128</v>
      </c>
      <c r="DW127" s="872"/>
      <c r="DX127" s="872"/>
      <c r="DY127" s="872"/>
      <c r="DZ127" s="873"/>
    </row>
    <row r="128" spans="1:130" s="246" customFormat="1" ht="26.25" customHeight="1" thickBot="1">
      <c r="A128" s="874" t="s">
        <v>470</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471</v>
      </c>
      <c r="X128" s="876"/>
      <c r="Y128" s="876"/>
      <c r="Z128" s="877"/>
      <c r="AA128" s="878">
        <v>58879</v>
      </c>
      <c r="AB128" s="879"/>
      <c r="AC128" s="879"/>
      <c r="AD128" s="879"/>
      <c r="AE128" s="880"/>
      <c r="AF128" s="881">
        <v>53158</v>
      </c>
      <c r="AG128" s="879"/>
      <c r="AH128" s="879"/>
      <c r="AI128" s="879"/>
      <c r="AJ128" s="880"/>
      <c r="AK128" s="881">
        <v>46976</v>
      </c>
      <c r="AL128" s="879"/>
      <c r="AM128" s="879"/>
      <c r="AN128" s="879"/>
      <c r="AO128" s="880"/>
      <c r="AP128" s="882"/>
      <c r="AQ128" s="883"/>
      <c r="AR128" s="883"/>
      <c r="AS128" s="883"/>
      <c r="AT128" s="884"/>
      <c r="AU128" s="282"/>
      <c r="AV128" s="282"/>
      <c r="AW128" s="282"/>
      <c r="AX128" s="885" t="s">
        <v>472</v>
      </c>
      <c r="AY128" s="886"/>
      <c r="AZ128" s="886"/>
      <c r="BA128" s="886"/>
      <c r="BB128" s="886"/>
      <c r="BC128" s="886"/>
      <c r="BD128" s="886"/>
      <c r="BE128" s="887"/>
      <c r="BF128" s="864" t="s">
        <v>128</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473</v>
      </c>
      <c r="CQ128" s="806"/>
      <c r="CR128" s="806"/>
      <c r="CS128" s="806"/>
      <c r="CT128" s="806"/>
      <c r="CU128" s="806"/>
      <c r="CV128" s="806"/>
      <c r="CW128" s="806"/>
      <c r="CX128" s="806"/>
      <c r="CY128" s="806"/>
      <c r="CZ128" s="806"/>
      <c r="DA128" s="806"/>
      <c r="DB128" s="806"/>
      <c r="DC128" s="806"/>
      <c r="DD128" s="806"/>
      <c r="DE128" s="806"/>
      <c r="DF128" s="807"/>
      <c r="DG128" s="868" t="s">
        <v>128</v>
      </c>
      <c r="DH128" s="869"/>
      <c r="DI128" s="869"/>
      <c r="DJ128" s="869"/>
      <c r="DK128" s="869"/>
      <c r="DL128" s="869" t="s">
        <v>128</v>
      </c>
      <c r="DM128" s="869"/>
      <c r="DN128" s="869"/>
      <c r="DO128" s="869"/>
      <c r="DP128" s="869"/>
      <c r="DQ128" s="869" t="s">
        <v>128</v>
      </c>
      <c r="DR128" s="869"/>
      <c r="DS128" s="869"/>
      <c r="DT128" s="869"/>
      <c r="DU128" s="869"/>
      <c r="DV128" s="870" t="s">
        <v>128</v>
      </c>
      <c r="DW128" s="870"/>
      <c r="DX128" s="870"/>
      <c r="DY128" s="870"/>
      <c r="DZ128" s="871"/>
    </row>
    <row r="129" spans="1:131" s="246" customFormat="1" ht="26.25" customHeight="1">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474</v>
      </c>
      <c r="X129" s="855"/>
      <c r="Y129" s="855"/>
      <c r="Z129" s="856"/>
      <c r="AA129" s="857">
        <v>3488426</v>
      </c>
      <c r="AB129" s="858"/>
      <c r="AC129" s="858"/>
      <c r="AD129" s="858"/>
      <c r="AE129" s="859"/>
      <c r="AF129" s="860">
        <v>3377718</v>
      </c>
      <c r="AG129" s="858"/>
      <c r="AH129" s="858"/>
      <c r="AI129" s="858"/>
      <c r="AJ129" s="859"/>
      <c r="AK129" s="860">
        <v>3352543</v>
      </c>
      <c r="AL129" s="858"/>
      <c r="AM129" s="858"/>
      <c r="AN129" s="858"/>
      <c r="AO129" s="859"/>
      <c r="AP129" s="861"/>
      <c r="AQ129" s="862"/>
      <c r="AR129" s="862"/>
      <c r="AS129" s="862"/>
      <c r="AT129" s="863"/>
      <c r="AU129" s="284"/>
      <c r="AV129" s="284"/>
      <c r="AW129" s="284"/>
      <c r="AX129" s="827" t="s">
        <v>475</v>
      </c>
      <c r="AY129" s="828"/>
      <c r="AZ129" s="828"/>
      <c r="BA129" s="828"/>
      <c r="BB129" s="828"/>
      <c r="BC129" s="828"/>
      <c r="BD129" s="828"/>
      <c r="BE129" s="829"/>
      <c r="BF129" s="847" t="s">
        <v>128</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2" t="s">
        <v>476</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477</v>
      </c>
      <c r="X130" s="855"/>
      <c r="Y130" s="855"/>
      <c r="Z130" s="856"/>
      <c r="AA130" s="857">
        <v>500044</v>
      </c>
      <c r="AB130" s="858"/>
      <c r="AC130" s="858"/>
      <c r="AD130" s="858"/>
      <c r="AE130" s="859"/>
      <c r="AF130" s="860">
        <v>469366</v>
      </c>
      <c r="AG130" s="858"/>
      <c r="AH130" s="858"/>
      <c r="AI130" s="858"/>
      <c r="AJ130" s="859"/>
      <c r="AK130" s="860">
        <v>521695</v>
      </c>
      <c r="AL130" s="858"/>
      <c r="AM130" s="858"/>
      <c r="AN130" s="858"/>
      <c r="AO130" s="859"/>
      <c r="AP130" s="861"/>
      <c r="AQ130" s="862"/>
      <c r="AR130" s="862"/>
      <c r="AS130" s="862"/>
      <c r="AT130" s="863"/>
      <c r="AU130" s="284"/>
      <c r="AV130" s="284"/>
      <c r="AW130" s="284"/>
      <c r="AX130" s="827" t="s">
        <v>478</v>
      </c>
      <c r="AY130" s="828"/>
      <c r="AZ130" s="828"/>
      <c r="BA130" s="828"/>
      <c r="BB130" s="828"/>
      <c r="BC130" s="828"/>
      <c r="BD130" s="828"/>
      <c r="BE130" s="829"/>
      <c r="BF130" s="830">
        <v>4.4000000000000004</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479</v>
      </c>
      <c r="X131" s="838"/>
      <c r="Y131" s="838"/>
      <c r="Z131" s="839"/>
      <c r="AA131" s="840">
        <v>2988382</v>
      </c>
      <c r="AB131" s="841"/>
      <c r="AC131" s="841"/>
      <c r="AD131" s="841"/>
      <c r="AE131" s="842"/>
      <c r="AF131" s="843">
        <v>2908352</v>
      </c>
      <c r="AG131" s="841"/>
      <c r="AH131" s="841"/>
      <c r="AI131" s="841"/>
      <c r="AJ131" s="842"/>
      <c r="AK131" s="843">
        <v>2830848</v>
      </c>
      <c r="AL131" s="841"/>
      <c r="AM131" s="841"/>
      <c r="AN131" s="841"/>
      <c r="AO131" s="842"/>
      <c r="AP131" s="844"/>
      <c r="AQ131" s="845"/>
      <c r="AR131" s="845"/>
      <c r="AS131" s="845"/>
      <c r="AT131" s="846"/>
      <c r="AU131" s="284"/>
      <c r="AV131" s="284"/>
      <c r="AW131" s="284"/>
      <c r="AX131" s="805" t="s">
        <v>480</v>
      </c>
      <c r="AY131" s="806"/>
      <c r="AZ131" s="806"/>
      <c r="BA131" s="806"/>
      <c r="BB131" s="806"/>
      <c r="BC131" s="806"/>
      <c r="BD131" s="806"/>
      <c r="BE131" s="807"/>
      <c r="BF131" s="808">
        <v>38.1</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4" t="s">
        <v>481</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482</v>
      </c>
      <c r="W132" s="818"/>
      <c r="X132" s="818"/>
      <c r="Y132" s="818"/>
      <c r="Z132" s="819"/>
      <c r="AA132" s="820">
        <v>4.3863870150000004</v>
      </c>
      <c r="AB132" s="821"/>
      <c r="AC132" s="821"/>
      <c r="AD132" s="821"/>
      <c r="AE132" s="822"/>
      <c r="AF132" s="823">
        <v>4.0932459339999996</v>
      </c>
      <c r="AG132" s="821"/>
      <c r="AH132" s="821"/>
      <c r="AI132" s="821"/>
      <c r="AJ132" s="822"/>
      <c r="AK132" s="823">
        <v>4.8339225560000001</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483</v>
      </c>
      <c r="W133" s="797"/>
      <c r="X133" s="797"/>
      <c r="Y133" s="797"/>
      <c r="Z133" s="798"/>
      <c r="AA133" s="799">
        <v>5.2</v>
      </c>
      <c r="AB133" s="800"/>
      <c r="AC133" s="800"/>
      <c r="AD133" s="800"/>
      <c r="AE133" s="801"/>
      <c r="AF133" s="799">
        <v>4.2</v>
      </c>
      <c r="AG133" s="800"/>
      <c r="AH133" s="800"/>
      <c r="AI133" s="800"/>
      <c r="AJ133" s="801"/>
      <c r="AK133" s="799">
        <v>4.4000000000000004</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wulTbo7O9kBb+aCoEvWK/QWZZGi2taS0u5gRXDU7EalkeT7pQTTGknsYqU+2ppvjKHojKYqpi5kT2Dn4cb+1Jw==" saltValue="S++QPGdJE1PD1/yO3BgrS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484</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t6az+nKx9iqRrnuEw7Nzn8eVQU5bXH1sg3wrKge00x12P5qIzCVXzO1vfo7uKDPqbRcSMNIMk+Q29NCdUK1OYA==" saltValue="ebTf1/WSRWR0yPpLAR3ek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L6OPP3aW/ILrpI4hEutB3VMBeqhFhBVTunaW0qFWl9+LMYkYJjumE628zgEVhznypcm48l5EHuiY8pJa1zVPew==" saltValue="A9WDi5GAoCTiqaxfEuHT5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485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486</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487</v>
      </c>
      <c r="AP7" s="303"/>
      <c r="AQ7" s="304" t="s">
        <v>488</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489</v>
      </c>
      <c r="AQ8" s="310" t="s">
        <v>490</v>
      </c>
      <c r="AR8" s="311" t="s">
        <v>491</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492</v>
      </c>
      <c r="AL9" s="1227"/>
      <c r="AM9" s="1227"/>
      <c r="AN9" s="1228"/>
      <c r="AO9" s="312">
        <v>1017666</v>
      </c>
      <c r="AP9" s="312">
        <v>202078</v>
      </c>
      <c r="AQ9" s="313">
        <v>137457</v>
      </c>
      <c r="AR9" s="314">
        <v>47</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493</v>
      </c>
      <c r="AL10" s="1227"/>
      <c r="AM10" s="1227"/>
      <c r="AN10" s="1228"/>
      <c r="AO10" s="315">
        <v>153057</v>
      </c>
      <c r="AP10" s="315">
        <v>30393</v>
      </c>
      <c r="AQ10" s="316">
        <v>16552</v>
      </c>
      <c r="AR10" s="317">
        <v>83.6</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494</v>
      </c>
      <c r="AL11" s="1227"/>
      <c r="AM11" s="1227"/>
      <c r="AN11" s="1228"/>
      <c r="AO11" s="315">
        <v>242368</v>
      </c>
      <c r="AP11" s="315">
        <v>48127</v>
      </c>
      <c r="AQ11" s="316">
        <v>23820</v>
      </c>
      <c r="AR11" s="317">
        <v>102</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495</v>
      </c>
      <c r="AL12" s="1227"/>
      <c r="AM12" s="1227"/>
      <c r="AN12" s="1228"/>
      <c r="AO12" s="315">
        <v>28899</v>
      </c>
      <c r="AP12" s="315">
        <v>5738</v>
      </c>
      <c r="AQ12" s="316">
        <v>3889</v>
      </c>
      <c r="AR12" s="317">
        <v>47.5</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496</v>
      </c>
      <c r="AL13" s="1227"/>
      <c r="AM13" s="1227"/>
      <c r="AN13" s="1228"/>
      <c r="AO13" s="315" t="s">
        <v>497</v>
      </c>
      <c r="AP13" s="315" t="s">
        <v>497</v>
      </c>
      <c r="AQ13" s="316" t="s">
        <v>497</v>
      </c>
      <c r="AR13" s="317" t="s">
        <v>497</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498</v>
      </c>
      <c r="AL14" s="1227"/>
      <c r="AM14" s="1227"/>
      <c r="AN14" s="1228"/>
      <c r="AO14" s="315">
        <v>273</v>
      </c>
      <c r="AP14" s="315">
        <v>54</v>
      </c>
      <c r="AQ14" s="316">
        <v>6581</v>
      </c>
      <c r="AR14" s="317">
        <v>-99.2</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499</v>
      </c>
      <c r="AL15" s="1227"/>
      <c r="AM15" s="1227"/>
      <c r="AN15" s="1228"/>
      <c r="AO15" s="315">
        <v>24625</v>
      </c>
      <c r="AP15" s="315">
        <v>4890</v>
      </c>
      <c r="AQ15" s="316">
        <v>3467</v>
      </c>
      <c r="AR15" s="317">
        <v>41</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500</v>
      </c>
      <c r="AL16" s="1230"/>
      <c r="AM16" s="1230"/>
      <c r="AN16" s="1231"/>
      <c r="AO16" s="315">
        <v>-85125</v>
      </c>
      <c r="AP16" s="315">
        <v>-16903</v>
      </c>
      <c r="AQ16" s="316">
        <v>-13853</v>
      </c>
      <c r="AR16" s="317">
        <v>22</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183</v>
      </c>
      <c r="AL17" s="1230"/>
      <c r="AM17" s="1230"/>
      <c r="AN17" s="1231"/>
      <c r="AO17" s="315">
        <v>1381763</v>
      </c>
      <c r="AP17" s="315">
        <v>274377</v>
      </c>
      <c r="AQ17" s="316">
        <v>177914</v>
      </c>
      <c r="AR17" s="317">
        <v>54.2</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501</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502</v>
      </c>
      <c r="AP20" s="323" t="s">
        <v>503</v>
      </c>
      <c r="AQ20" s="324" t="s">
        <v>504</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505</v>
      </c>
      <c r="AL21" s="1224"/>
      <c r="AM21" s="1224"/>
      <c r="AN21" s="1225"/>
      <c r="AO21" s="327">
        <v>25.42</v>
      </c>
      <c r="AP21" s="328">
        <v>15.77</v>
      </c>
      <c r="AQ21" s="329">
        <v>9.65</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506</v>
      </c>
      <c r="AL22" s="1224"/>
      <c r="AM22" s="1224"/>
      <c r="AN22" s="1225"/>
      <c r="AO22" s="332">
        <v>97.7</v>
      </c>
      <c r="AP22" s="333">
        <v>96</v>
      </c>
      <c r="AQ22" s="334">
        <v>1.7</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507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508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509</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487</v>
      </c>
      <c r="AP30" s="303"/>
      <c r="AQ30" s="304" t="s">
        <v>488</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489</v>
      </c>
      <c r="AQ31" s="310" t="s">
        <v>490</v>
      </c>
      <c r="AR31" s="311" t="s">
        <v>491</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510</v>
      </c>
      <c r="AL32" s="1215"/>
      <c r="AM32" s="1215"/>
      <c r="AN32" s="1216"/>
      <c r="AO32" s="342">
        <v>615323</v>
      </c>
      <c r="AP32" s="342">
        <v>122185</v>
      </c>
      <c r="AQ32" s="343">
        <v>107318</v>
      </c>
      <c r="AR32" s="344">
        <v>13.9</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511</v>
      </c>
      <c r="AL33" s="1215"/>
      <c r="AM33" s="1215"/>
      <c r="AN33" s="1216"/>
      <c r="AO33" s="342" t="s">
        <v>497</v>
      </c>
      <c r="AP33" s="342" t="s">
        <v>497</v>
      </c>
      <c r="AQ33" s="343">
        <v>192</v>
      </c>
      <c r="AR33" s="344" t="s">
        <v>497</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512</v>
      </c>
      <c r="AL34" s="1215"/>
      <c r="AM34" s="1215"/>
      <c r="AN34" s="1216"/>
      <c r="AO34" s="342" t="s">
        <v>497</v>
      </c>
      <c r="AP34" s="342" t="s">
        <v>497</v>
      </c>
      <c r="AQ34" s="343">
        <v>281</v>
      </c>
      <c r="AR34" s="344" t="s">
        <v>497</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513</v>
      </c>
      <c r="AL35" s="1215"/>
      <c r="AM35" s="1215"/>
      <c r="AN35" s="1216"/>
      <c r="AO35" s="342">
        <v>62682</v>
      </c>
      <c r="AP35" s="342">
        <v>12447</v>
      </c>
      <c r="AQ35" s="343">
        <v>22732</v>
      </c>
      <c r="AR35" s="344">
        <v>-45.2</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514</v>
      </c>
      <c r="AL36" s="1215"/>
      <c r="AM36" s="1215"/>
      <c r="AN36" s="1216"/>
      <c r="AO36" s="342">
        <v>7577</v>
      </c>
      <c r="AP36" s="342">
        <v>1505</v>
      </c>
      <c r="AQ36" s="343">
        <v>3735</v>
      </c>
      <c r="AR36" s="344">
        <v>-59.7</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515</v>
      </c>
      <c r="AL37" s="1215"/>
      <c r="AM37" s="1215"/>
      <c r="AN37" s="1216"/>
      <c r="AO37" s="342">
        <v>19742</v>
      </c>
      <c r="AP37" s="342">
        <v>3920</v>
      </c>
      <c r="AQ37" s="343">
        <v>1596</v>
      </c>
      <c r="AR37" s="344">
        <v>145.6</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516</v>
      </c>
      <c r="AL38" s="1218"/>
      <c r="AM38" s="1218"/>
      <c r="AN38" s="1219"/>
      <c r="AO38" s="345">
        <v>188</v>
      </c>
      <c r="AP38" s="345">
        <v>37</v>
      </c>
      <c r="AQ38" s="346">
        <v>19</v>
      </c>
      <c r="AR38" s="334">
        <v>94.7</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517</v>
      </c>
      <c r="AL39" s="1218"/>
      <c r="AM39" s="1218"/>
      <c r="AN39" s="1219"/>
      <c r="AO39" s="342">
        <v>-46976</v>
      </c>
      <c r="AP39" s="342">
        <v>-9328</v>
      </c>
      <c r="AQ39" s="343">
        <v>-5126</v>
      </c>
      <c r="AR39" s="344">
        <v>82</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518</v>
      </c>
      <c r="AL40" s="1215"/>
      <c r="AM40" s="1215"/>
      <c r="AN40" s="1216"/>
      <c r="AO40" s="342">
        <v>-521695</v>
      </c>
      <c r="AP40" s="342">
        <v>-103593</v>
      </c>
      <c r="AQ40" s="343">
        <v>-92432</v>
      </c>
      <c r="AR40" s="344">
        <v>12.1</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295</v>
      </c>
      <c r="AL41" s="1221"/>
      <c r="AM41" s="1221"/>
      <c r="AN41" s="1222"/>
      <c r="AO41" s="342">
        <v>136841</v>
      </c>
      <c r="AP41" s="342">
        <v>27173</v>
      </c>
      <c r="AQ41" s="343">
        <v>38314</v>
      </c>
      <c r="AR41" s="344">
        <v>-29.1</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519</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520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521</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487</v>
      </c>
      <c r="AN49" s="1209" t="s">
        <v>522</v>
      </c>
      <c r="AO49" s="1210"/>
      <c r="AP49" s="1210"/>
      <c r="AQ49" s="1210"/>
      <c r="AR49" s="1211"/>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523</v>
      </c>
      <c r="AO50" s="359" t="s">
        <v>524</v>
      </c>
      <c r="AP50" s="360" t="s">
        <v>525</v>
      </c>
      <c r="AQ50" s="361" t="s">
        <v>526</v>
      </c>
      <c r="AR50" s="362" t="s">
        <v>527</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528</v>
      </c>
      <c r="AL51" s="355"/>
      <c r="AM51" s="363">
        <v>2162907</v>
      </c>
      <c r="AN51" s="364">
        <v>399355</v>
      </c>
      <c r="AO51" s="365">
        <v>15.4</v>
      </c>
      <c r="AP51" s="366">
        <v>175675</v>
      </c>
      <c r="AQ51" s="367">
        <v>0.6</v>
      </c>
      <c r="AR51" s="368">
        <v>14.8</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529</v>
      </c>
      <c r="AM52" s="371">
        <v>1588988</v>
      </c>
      <c r="AN52" s="372">
        <v>293388</v>
      </c>
      <c r="AO52" s="373">
        <v>25.4</v>
      </c>
      <c r="AP52" s="374">
        <v>87698</v>
      </c>
      <c r="AQ52" s="375">
        <v>10</v>
      </c>
      <c r="AR52" s="376">
        <v>15.4</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530</v>
      </c>
      <c r="AL53" s="355"/>
      <c r="AM53" s="363">
        <v>1230120</v>
      </c>
      <c r="AN53" s="364">
        <v>231705</v>
      </c>
      <c r="AO53" s="365">
        <v>-42</v>
      </c>
      <c r="AP53" s="366">
        <v>162193</v>
      </c>
      <c r="AQ53" s="367">
        <v>-7.7</v>
      </c>
      <c r="AR53" s="368">
        <v>-34.299999999999997</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529</v>
      </c>
      <c r="AM54" s="371">
        <v>797603</v>
      </c>
      <c r="AN54" s="372">
        <v>150236</v>
      </c>
      <c r="AO54" s="373">
        <v>-48.8</v>
      </c>
      <c r="AP54" s="374">
        <v>79985</v>
      </c>
      <c r="AQ54" s="375">
        <v>-8.8000000000000007</v>
      </c>
      <c r="AR54" s="376">
        <v>-40</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531</v>
      </c>
      <c r="AL55" s="355"/>
      <c r="AM55" s="363">
        <v>1860276</v>
      </c>
      <c r="AN55" s="364">
        <v>353195</v>
      </c>
      <c r="AO55" s="365">
        <v>52.4</v>
      </c>
      <c r="AP55" s="366">
        <v>168868</v>
      </c>
      <c r="AQ55" s="367">
        <v>4.0999999999999996</v>
      </c>
      <c r="AR55" s="368">
        <v>48.3</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529</v>
      </c>
      <c r="AM56" s="371">
        <v>853209</v>
      </c>
      <c r="AN56" s="372">
        <v>161991</v>
      </c>
      <c r="AO56" s="373">
        <v>7.8</v>
      </c>
      <c r="AP56" s="374">
        <v>79360</v>
      </c>
      <c r="AQ56" s="375">
        <v>-0.8</v>
      </c>
      <c r="AR56" s="376">
        <v>8.6</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532</v>
      </c>
      <c r="AL57" s="355"/>
      <c r="AM57" s="363">
        <v>2512326</v>
      </c>
      <c r="AN57" s="364">
        <v>488684</v>
      </c>
      <c r="AO57" s="365">
        <v>38.4</v>
      </c>
      <c r="AP57" s="366">
        <v>202870</v>
      </c>
      <c r="AQ57" s="367">
        <v>20.100000000000001</v>
      </c>
      <c r="AR57" s="368">
        <v>18.3</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529</v>
      </c>
      <c r="AM58" s="371">
        <v>988422</v>
      </c>
      <c r="AN58" s="372">
        <v>192263</v>
      </c>
      <c r="AO58" s="373">
        <v>18.7</v>
      </c>
      <c r="AP58" s="374">
        <v>79735</v>
      </c>
      <c r="AQ58" s="375">
        <v>0.5</v>
      </c>
      <c r="AR58" s="376">
        <v>18.2</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533</v>
      </c>
      <c r="AL59" s="355"/>
      <c r="AM59" s="363">
        <v>1694370</v>
      </c>
      <c r="AN59" s="364">
        <v>336452</v>
      </c>
      <c r="AO59" s="365">
        <v>-31.2</v>
      </c>
      <c r="AP59" s="366">
        <v>167497</v>
      </c>
      <c r="AQ59" s="367">
        <v>-17.399999999999999</v>
      </c>
      <c r="AR59" s="368">
        <v>-13.8</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529</v>
      </c>
      <c r="AM60" s="371">
        <v>1055480</v>
      </c>
      <c r="AN60" s="372">
        <v>209587</v>
      </c>
      <c r="AO60" s="373">
        <v>9</v>
      </c>
      <c r="AP60" s="374">
        <v>82571</v>
      </c>
      <c r="AQ60" s="375">
        <v>3.6</v>
      </c>
      <c r="AR60" s="376">
        <v>5.4</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534</v>
      </c>
      <c r="AL61" s="377"/>
      <c r="AM61" s="378">
        <v>1892000</v>
      </c>
      <c r="AN61" s="379">
        <v>361878</v>
      </c>
      <c r="AO61" s="380">
        <v>6.6</v>
      </c>
      <c r="AP61" s="381">
        <v>175421</v>
      </c>
      <c r="AQ61" s="382">
        <v>-0.1</v>
      </c>
      <c r="AR61" s="368">
        <v>6.7</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529</v>
      </c>
      <c r="AM62" s="371">
        <v>1056740</v>
      </c>
      <c r="AN62" s="372">
        <v>201493</v>
      </c>
      <c r="AO62" s="373">
        <v>2.4</v>
      </c>
      <c r="AP62" s="374">
        <v>81870</v>
      </c>
      <c r="AQ62" s="375">
        <v>0.9</v>
      </c>
      <c r="AR62" s="376">
        <v>1.5</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pUtVLTwFAuxLA8dCF7DF9p4GlCQd4bHRL9LzhWPBLuBfmsDQnlR9bEDZWGytWvbxg4lBtWkDtE0uvrqAN4wlyg==" saltValue="5pylndz0trxkBJu9QHUGA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536</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WI6MjloR7moOWME8c/WT0PPCDMTp2JNlKYauDndUKIZmxqbtGs0XJz+av7pIbDYsWOgxgQc3YV9nO6rAVSIcFA==" saltValue="Ox2KvrX2XqHhlsNpNl9AP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537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2tPNB3umcVWvZSAeNVHOpMktLwjn9bKqbHuBVqfcEHrct7dvkqFWu2P+Ck4Yu9lHRK/fXGPDayb+PHge2B8QkA==" saltValue="+V0W7SjSuJsMfk2J9Z303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L50" sqref="L50"/>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538</v>
      </c>
      <c r="G46" s="8" t="s">
        <v>539</v>
      </c>
      <c r="H46" s="8" t="s">
        <v>540</v>
      </c>
      <c r="I46" s="8" t="s">
        <v>541</v>
      </c>
      <c r="J46" s="9" t="s">
        <v>542</v>
      </c>
    </row>
    <row r="47" spans="2:10" ht="57.75" customHeight="1">
      <c r="B47" s="10"/>
      <c r="C47" s="1232" t="s">
        <v>3</v>
      </c>
      <c r="D47" s="1232"/>
      <c r="E47" s="1233"/>
      <c r="F47" s="11">
        <v>26.86</v>
      </c>
      <c r="G47" s="12">
        <v>28.77</v>
      </c>
      <c r="H47" s="12">
        <v>29.75</v>
      </c>
      <c r="I47" s="12">
        <v>30.8</v>
      </c>
      <c r="J47" s="13">
        <v>31.12</v>
      </c>
    </row>
    <row r="48" spans="2:10" ht="57.75" customHeight="1">
      <c r="B48" s="14"/>
      <c r="C48" s="1234" t="s">
        <v>4</v>
      </c>
      <c r="D48" s="1234"/>
      <c r="E48" s="1235"/>
      <c r="F48" s="15">
        <v>2.04</v>
      </c>
      <c r="G48" s="16">
        <v>1.82</v>
      </c>
      <c r="H48" s="16">
        <v>2.02</v>
      </c>
      <c r="I48" s="16">
        <v>2.56</v>
      </c>
      <c r="J48" s="17">
        <v>1.64</v>
      </c>
    </row>
    <row r="49" spans="2:10" ht="57.75" customHeight="1" thickBot="1">
      <c r="B49" s="18"/>
      <c r="C49" s="1236" t="s">
        <v>5</v>
      </c>
      <c r="D49" s="1236"/>
      <c r="E49" s="1237"/>
      <c r="F49" s="19" t="s">
        <v>543</v>
      </c>
      <c r="G49" s="20">
        <v>2.12</v>
      </c>
      <c r="H49" s="20">
        <v>0.22</v>
      </c>
      <c r="I49" s="20">
        <v>0.55000000000000004</v>
      </c>
      <c r="J49" s="21" t="s">
        <v>544</v>
      </c>
    </row>
    <row r="50" spans="2:10" ht="13.5" customHeight="1"/>
    <row r="51" spans="2:10" ht="13.5" hidden="1" customHeight="1"/>
    <row r="52" spans="2:10" ht="13.5" hidden="1" customHeight="1"/>
    <row r="53" spans="2:10" ht="13.5" hidden="1" customHeight="1"/>
  </sheetData>
  <sheetProtection algorithmName="SHA-512" hashValue="zAIYoQIwangvJs91tMHU3XPy+IZ9q1DVkB2rKFhAbVhCD9viRTrZFG+x9tL7XPVPMMTASSUexoZBOGLMsZSFlQ==" saltValue="VuxMIaFouF8+6NAJq1qI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538</v>
      </c>
      <c r="G33" s="29" t="s">
        <v>539</v>
      </c>
      <c r="H33" s="29" t="s">
        <v>540</v>
      </c>
      <c r="I33" s="29" t="s">
        <v>541</v>
      </c>
      <c r="J33" s="30" t="s">
        <v>542</v>
      </c>
      <c r="K33" s="22"/>
      <c r="L33" s="22"/>
      <c r="M33" s="22"/>
      <c r="N33" s="22"/>
      <c r="O33" s="22"/>
      <c r="P33" s="22"/>
    </row>
    <row r="34" spans="1:16" ht="39" customHeight="1">
      <c r="A34" s="22"/>
      <c r="B34" s="31"/>
      <c r="C34" s="1244" t="s">
        <v>545</v>
      </c>
      <c r="D34" s="1244"/>
      <c r="E34" s="1245"/>
      <c r="F34" s="32">
        <v>2.04</v>
      </c>
      <c r="G34" s="33">
        <v>1.82</v>
      </c>
      <c r="H34" s="33">
        <v>2.0099999999999998</v>
      </c>
      <c r="I34" s="33">
        <v>2.5499999999999998</v>
      </c>
      <c r="J34" s="34">
        <v>1.64</v>
      </c>
      <c r="K34" s="22"/>
      <c r="L34" s="22"/>
      <c r="M34" s="22"/>
      <c r="N34" s="22"/>
      <c r="O34" s="22"/>
      <c r="P34" s="22"/>
    </row>
    <row r="35" spans="1:16" ht="39" customHeight="1">
      <c r="A35" s="22"/>
      <c r="B35" s="35"/>
      <c r="C35" s="1238" t="s">
        <v>546</v>
      </c>
      <c r="D35" s="1239"/>
      <c r="E35" s="1240"/>
      <c r="F35" s="36">
        <v>0.57999999999999996</v>
      </c>
      <c r="G35" s="37">
        <v>0.56000000000000005</v>
      </c>
      <c r="H35" s="37">
        <v>0.44</v>
      </c>
      <c r="I35" s="37">
        <v>0.39</v>
      </c>
      <c r="J35" s="38">
        <v>0.63</v>
      </c>
      <c r="K35" s="22"/>
      <c r="L35" s="22"/>
      <c r="M35" s="22"/>
      <c r="N35" s="22"/>
      <c r="O35" s="22"/>
      <c r="P35" s="22"/>
    </row>
    <row r="36" spans="1:16" ht="39" customHeight="1">
      <c r="A36" s="22"/>
      <c r="B36" s="35"/>
      <c r="C36" s="1238" t="s">
        <v>547</v>
      </c>
      <c r="D36" s="1239"/>
      <c r="E36" s="1240"/>
      <c r="F36" s="36">
        <v>0.04</v>
      </c>
      <c r="G36" s="37">
        <v>0.31</v>
      </c>
      <c r="H36" s="37">
        <v>0.47</v>
      </c>
      <c r="I36" s="37" t="s">
        <v>548</v>
      </c>
      <c r="J36" s="38">
        <v>0.16</v>
      </c>
      <c r="K36" s="22"/>
      <c r="L36" s="22"/>
      <c r="M36" s="22"/>
      <c r="N36" s="22"/>
      <c r="O36" s="22"/>
      <c r="P36" s="22"/>
    </row>
    <row r="37" spans="1:16" ht="39" customHeight="1">
      <c r="A37" s="22"/>
      <c r="B37" s="35"/>
      <c r="C37" s="1238" t="s">
        <v>549</v>
      </c>
      <c r="D37" s="1239"/>
      <c r="E37" s="1240"/>
      <c r="F37" s="36">
        <v>0.87</v>
      </c>
      <c r="G37" s="37">
        <v>0.2</v>
      </c>
      <c r="H37" s="37">
        <v>0.03</v>
      </c>
      <c r="I37" s="37">
        <v>0.05</v>
      </c>
      <c r="J37" s="38">
        <v>0.11</v>
      </c>
      <c r="K37" s="22"/>
      <c r="L37" s="22"/>
      <c r="M37" s="22"/>
      <c r="N37" s="22"/>
      <c r="O37" s="22"/>
      <c r="P37" s="22"/>
    </row>
    <row r="38" spans="1:16" ht="39" customHeight="1">
      <c r="A38" s="22"/>
      <c r="B38" s="35"/>
      <c r="C38" s="1238" t="s">
        <v>550</v>
      </c>
      <c r="D38" s="1239"/>
      <c r="E38" s="1240"/>
      <c r="F38" s="36">
        <v>0.03</v>
      </c>
      <c r="G38" s="37">
        <v>0</v>
      </c>
      <c r="H38" s="37">
        <v>0.01</v>
      </c>
      <c r="I38" s="37">
        <v>0.02</v>
      </c>
      <c r="J38" s="38">
        <v>0.02</v>
      </c>
      <c r="K38" s="22"/>
      <c r="L38" s="22"/>
      <c r="M38" s="22"/>
      <c r="N38" s="22"/>
      <c r="O38" s="22"/>
      <c r="P38" s="22"/>
    </row>
    <row r="39" spans="1:16" ht="39" customHeight="1">
      <c r="A39" s="22"/>
      <c r="B39" s="35"/>
      <c r="C39" s="1238" t="s">
        <v>551</v>
      </c>
      <c r="D39" s="1239"/>
      <c r="E39" s="1240"/>
      <c r="F39" s="36">
        <v>0</v>
      </c>
      <c r="G39" s="37">
        <v>0</v>
      </c>
      <c r="H39" s="37">
        <v>0</v>
      </c>
      <c r="I39" s="37">
        <v>0</v>
      </c>
      <c r="J39" s="38">
        <v>0</v>
      </c>
      <c r="K39" s="22"/>
      <c r="L39" s="22"/>
      <c r="M39" s="22"/>
      <c r="N39" s="22"/>
      <c r="O39" s="22"/>
      <c r="P39" s="22"/>
    </row>
    <row r="40" spans="1:16" ht="39" customHeight="1">
      <c r="A40" s="22"/>
      <c r="B40" s="35"/>
      <c r="C40" s="1238"/>
      <c r="D40" s="1239"/>
      <c r="E40" s="1240"/>
      <c r="F40" s="36"/>
      <c r="G40" s="37"/>
      <c r="H40" s="37"/>
      <c r="I40" s="37"/>
      <c r="J40" s="38"/>
      <c r="K40" s="22"/>
      <c r="L40" s="22"/>
      <c r="M40" s="22"/>
      <c r="N40" s="22"/>
      <c r="O40" s="22"/>
      <c r="P40" s="22"/>
    </row>
    <row r="41" spans="1:16" ht="39" customHeight="1">
      <c r="A41" s="22"/>
      <c r="B41" s="35"/>
      <c r="C41" s="1238"/>
      <c r="D41" s="1239"/>
      <c r="E41" s="1240"/>
      <c r="F41" s="36"/>
      <c r="G41" s="37"/>
      <c r="H41" s="37"/>
      <c r="I41" s="37"/>
      <c r="J41" s="38"/>
      <c r="K41" s="22"/>
      <c r="L41" s="22"/>
      <c r="M41" s="22"/>
      <c r="N41" s="22"/>
      <c r="O41" s="22"/>
      <c r="P41" s="22"/>
    </row>
    <row r="42" spans="1:16" ht="39" customHeight="1">
      <c r="A42" s="22"/>
      <c r="B42" s="39"/>
      <c r="C42" s="1238" t="s">
        <v>552</v>
      </c>
      <c r="D42" s="1239"/>
      <c r="E42" s="1240"/>
      <c r="F42" s="36" t="s">
        <v>497</v>
      </c>
      <c r="G42" s="37" t="s">
        <v>497</v>
      </c>
      <c r="H42" s="37" t="s">
        <v>497</v>
      </c>
      <c r="I42" s="37" t="s">
        <v>497</v>
      </c>
      <c r="J42" s="38" t="s">
        <v>497</v>
      </c>
      <c r="K42" s="22"/>
      <c r="L42" s="22"/>
      <c r="M42" s="22"/>
      <c r="N42" s="22"/>
      <c r="O42" s="22"/>
      <c r="P42" s="22"/>
    </row>
    <row r="43" spans="1:16" ht="39" customHeight="1" thickBot="1">
      <c r="A43" s="22"/>
      <c r="B43" s="40"/>
      <c r="C43" s="1241" t="s">
        <v>553</v>
      </c>
      <c r="D43" s="1242"/>
      <c r="E43" s="1243"/>
      <c r="F43" s="41" t="s">
        <v>497</v>
      </c>
      <c r="G43" s="42" t="s">
        <v>497</v>
      </c>
      <c r="H43" s="42" t="s">
        <v>497</v>
      </c>
      <c r="I43" s="42" t="s">
        <v>497</v>
      </c>
      <c r="J43" s="43" t="s">
        <v>497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7LZlE1xBX8+kGGqe801cczLLn0vOnyrLjYyHvQIk80n7wpBUuVMa6XlSg5Gk25igTb3H0wOMNqjY5eLTgxH8FA==" saltValue="7vV2dDnhyIDeZEyKX/HR2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538</v>
      </c>
      <c r="L44" s="56" t="s">
        <v>539</v>
      </c>
      <c r="M44" s="56" t="s">
        <v>540</v>
      </c>
      <c r="N44" s="56" t="s">
        <v>541</v>
      </c>
      <c r="O44" s="57" t="s">
        <v>542</v>
      </c>
      <c r="P44" s="48"/>
      <c r="Q44" s="48"/>
      <c r="R44" s="48"/>
      <c r="S44" s="48"/>
      <c r="T44" s="48"/>
      <c r="U44" s="48"/>
    </row>
    <row r="45" spans="1:21" ht="30.75" customHeight="1">
      <c r="A45" s="48"/>
      <c r="B45" s="1264" t="s">
        <v>11</v>
      </c>
      <c r="C45" s="1265"/>
      <c r="D45" s="58"/>
      <c r="E45" s="1270" t="s">
        <v>12</v>
      </c>
      <c r="F45" s="1270"/>
      <c r="G45" s="1270"/>
      <c r="H45" s="1270"/>
      <c r="I45" s="1270"/>
      <c r="J45" s="1271"/>
      <c r="K45" s="59">
        <v>780</v>
      </c>
      <c r="L45" s="60">
        <v>652</v>
      </c>
      <c r="M45" s="60">
        <v>590</v>
      </c>
      <c r="N45" s="60">
        <v>552</v>
      </c>
      <c r="O45" s="61">
        <v>615</v>
      </c>
      <c r="P45" s="48"/>
      <c r="Q45" s="48"/>
      <c r="R45" s="48"/>
      <c r="S45" s="48"/>
      <c r="T45" s="48"/>
      <c r="U45" s="48"/>
    </row>
    <row r="46" spans="1:21" ht="30.75" customHeight="1">
      <c r="A46" s="48"/>
      <c r="B46" s="1266"/>
      <c r="C46" s="1267"/>
      <c r="D46" s="62"/>
      <c r="E46" s="1248" t="s">
        <v>13</v>
      </c>
      <c r="F46" s="1248"/>
      <c r="G46" s="1248"/>
      <c r="H46" s="1248"/>
      <c r="I46" s="1248"/>
      <c r="J46" s="1249"/>
      <c r="K46" s="63" t="s">
        <v>497</v>
      </c>
      <c r="L46" s="64" t="s">
        <v>497</v>
      </c>
      <c r="M46" s="64" t="s">
        <v>497</v>
      </c>
      <c r="N46" s="64" t="s">
        <v>497</v>
      </c>
      <c r="O46" s="65" t="s">
        <v>497</v>
      </c>
      <c r="P46" s="48"/>
      <c r="Q46" s="48"/>
      <c r="R46" s="48"/>
      <c r="S46" s="48"/>
      <c r="T46" s="48"/>
      <c r="U46" s="48"/>
    </row>
    <row r="47" spans="1:21" ht="30.75" customHeight="1">
      <c r="A47" s="48"/>
      <c r="B47" s="1266"/>
      <c r="C47" s="1267"/>
      <c r="D47" s="62"/>
      <c r="E47" s="1248" t="s">
        <v>14</v>
      </c>
      <c r="F47" s="1248"/>
      <c r="G47" s="1248"/>
      <c r="H47" s="1248"/>
      <c r="I47" s="1248"/>
      <c r="J47" s="1249"/>
      <c r="K47" s="63" t="s">
        <v>497</v>
      </c>
      <c r="L47" s="64" t="s">
        <v>497</v>
      </c>
      <c r="M47" s="64" t="s">
        <v>497</v>
      </c>
      <c r="N47" s="64" t="s">
        <v>497</v>
      </c>
      <c r="O47" s="65" t="s">
        <v>497</v>
      </c>
      <c r="P47" s="48"/>
      <c r="Q47" s="48"/>
      <c r="R47" s="48"/>
      <c r="S47" s="48"/>
      <c r="T47" s="48"/>
      <c r="U47" s="48"/>
    </row>
    <row r="48" spans="1:21" ht="30.75" customHeight="1">
      <c r="A48" s="48"/>
      <c r="B48" s="1266"/>
      <c r="C48" s="1267"/>
      <c r="D48" s="62"/>
      <c r="E48" s="1248" t="s">
        <v>15</v>
      </c>
      <c r="F48" s="1248"/>
      <c r="G48" s="1248"/>
      <c r="H48" s="1248"/>
      <c r="I48" s="1248"/>
      <c r="J48" s="1249"/>
      <c r="K48" s="63">
        <v>56</v>
      </c>
      <c r="L48" s="64">
        <v>62</v>
      </c>
      <c r="M48" s="64">
        <v>62</v>
      </c>
      <c r="N48" s="64">
        <v>63</v>
      </c>
      <c r="O48" s="65">
        <v>63</v>
      </c>
      <c r="P48" s="48"/>
      <c r="Q48" s="48"/>
      <c r="R48" s="48"/>
      <c r="S48" s="48"/>
      <c r="T48" s="48"/>
      <c r="U48" s="48"/>
    </row>
    <row r="49" spans="1:21" ht="30.75" customHeight="1">
      <c r="A49" s="48"/>
      <c r="B49" s="1266"/>
      <c r="C49" s="1267"/>
      <c r="D49" s="62"/>
      <c r="E49" s="1248" t="s">
        <v>16</v>
      </c>
      <c r="F49" s="1248"/>
      <c r="G49" s="1248"/>
      <c r="H49" s="1248"/>
      <c r="I49" s="1248"/>
      <c r="J49" s="1249"/>
      <c r="K49" s="63">
        <v>20</v>
      </c>
      <c r="L49" s="64">
        <v>18</v>
      </c>
      <c r="M49" s="64">
        <v>13</v>
      </c>
      <c r="N49" s="64">
        <v>7</v>
      </c>
      <c r="O49" s="65">
        <v>8</v>
      </c>
      <c r="P49" s="48"/>
      <c r="Q49" s="48"/>
      <c r="R49" s="48"/>
      <c r="S49" s="48"/>
      <c r="T49" s="48"/>
      <c r="U49" s="48"/>
    </row>
    <row r="50" spans="1:21" ht="30.75" customHeight="1">
      <c r="A50" s="48"/>
      <c r="B50" s="1266"/>
      <c r="C50" s="1267"/>
      <c r="D50" s="62"/>
      <c r="E50" s="1248" t="s">
        <v>17</v>
      </c>
      <c r="F50" s="1248"/>
      <c r="G50" s="1248"/>
      <c r="H50" s="1248"/>
      <c r="I50" s="1248"/>
      <c r="J50" s="1249"/>
      <c r="K50" s="63">
        <v>12</v>
      </c>
      <c r="L50" s="64">
        <v>27</v>
      </c>
      <c r="M50" s="64">
        <v>24</v>
      </c>
      <c r="N50" s="64">
        <v>19</v>
      </c>
      <c r="O50" s="65">
        <v>20</v>
      </c>
      <c r="P50" s="48"/>
      <c r="Q50" s="48"/>
      <c r="R50" s="48"/>
      <c r="S50" s="48"/>
      <c r="T50" s="48"/>
      <c r="U50" s="48"/>
    </row>
    <row r="51" spans="1:21" ht="30.75" customHeight="1">
      <c r="A51" s="48"/>
      <c r="B51" s="1268"/>
      <c r="C51" s="1269"/>
      <c r="D51" s="66"/>
      <c r="E51" s="1248" t="s">
        <v>18</v>
      </c>
      <c r="F51" s="1248"/>
      <c r="G51" s="1248"/>
      <c r="H51" s="1248"/>
      <c r="I51" s="1248"/>
      <c r="J51" s="1249"/>
      <c r="K51" s="63">
        <v>0</v>
      </c>
      <c r="L51" s="64">
        <v>0</v>
      </c>
      <c r="M51" s="64">
        <v>1</v>
      </c>
      <c r="N51" s="64">
        <v>1</v>
      </c>
      <c r="O51" s="65">
        <v>0</v>
      </c>
      <c r="P51" s="48"/>
      <c r="Q51" s="48"/>
      <c r="R51" s="48"/>
      <c r="S51" s="48"/>
      <c r="T51" s="48"/>
      <c r="U51" s="48"/>
    </row>
    <row r="52" spans="1:21" ht="30.75" customHeight="1">
      <c r="A52" s="48"/>
      <c r="B52" s="1246" t="s">
        <v>19</v>
      </c>
      <c r="C52" s="1247"/>
      <c r="D52" s="66"/>
      <c r="E52" s="1248" t="s">
        <v>20</v>
      </c>
      <c r="F52" s="1248"/>
      <c r="G52" s="1248"/>
      <c r="H52" s="1248"/>
      <c r="I52" s="1248"/>
      <c r="J52" s="1249"/>
      <c r="K52" s="63">
        <v>665</v>
      </c>
      <c r="L52" s="64">
        <v>626</v>
      </c>
      <c r="M52" s="64">
        <v>559</v>
      </c>
      <c r="N52" s="64">
        <v>522</v>
      </c>
      <c r="O52" s="65">
        <v>569</v>
      </c>
      <c r="P52" s="48"/>
      <c r="Q52" s="48"/>
      <c r="R52" s="48"/>
      <c r="S52" s="48"/>
      <c r="T52" s="48"/>
      <c r="U52" s="48"/>
    </row>
    <row r="53" spans="1:21" ht="30.75" customHeight="1" thickBot="1">
      <c r="A53" s="48"/>
      <c r="B53" s="1250" t="s">
        <v>21</v>
      </c>
      <c r="C53" s="1251"/>
      <c r="D53" s="67"/>
      <c r="E53" s="1252" t="s">
        <v>22</v>
      </c>
      <c r="F53" s="1252"/>
      <c r="G53" s="1252"/>
      <c r="H53" s="1252"/>
      <c r="I53" s="1252"/>
      <c r="J53" s="1253"/>
      <c r="K53" s="68">
        <v>203</v>
      </c>
      <c r="L53" s="69">
        <v>133</v>
      </c>
      <c r="M53" s="69">
        <v>131</v>
      </c>
      <c r="N53" s="69">
        <v>120</v>
      </c>
      <c r="O53" s="70">
        <v>137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554</v>
      </c>
      <c r="L56" s="80" t="s">
        <v>555</v>
      </c>
      <c r="M56" s="80" t="s">
        <v>556</v>
      </c>
      <c r="N56" s="80" t="s">
        <v>557</v>
      </c>
      <c r="O56" s="81" t="s">
        <v>558</v>
      </c>
      <c r="P56" s="48"/>
      <c r="Q56" s="48"/>
      <c r="R56" s="48"/>
      <c r="S56" s="48"/>
      <c r="T56" s="48"/>
      <c r="U56" s="48"/>
    </row>
    <row r="57" spans="1:21" ht="31.5" customHeight="1">
      <c r="B57" s="1254" t="s">
        <v>25</v>
      </c>
      <c r="C57" s="1255"/>
      <c r="D57" s="1258" t="s">
        <v>26</v>
      </c>
      <c r="E57" s="1259"/>
      <c r="F57" s="1259"/>
      <c r="G57" s="1259"/>
      <c r="H57" s="1259"/>
      <c r="I57" s="1259"/>
      <c r="J57" s="1260"/>
      <c r="K57" s="82" t="s">
        <v>575</v>
      </c>
      <c r="L57" s="83" t="s">
        <v>575</v>
      </c>
      <c r="M57" s="83" t="s">
        <v>575</v>
      </c>
      <c r="N57" s="83" t="s">
        <v>576</v>
      </c>
      <c r="O57" s="84" t="s">
        <v>575</v>
      </c>
    </row>
    <row r="58" spans="1:21" ht="31.5" customHeight="1" thickBot="1">
      <c r="B58" s="1256"/>
      <c r="C58" s="1257"/>
      <c r="D58" s="1261" t="s">
        <v>27</v>
      </c>
      <c r="E58" s="1262"/>
      <c r="F58" s="1262"/>
      <c r="G58" s="1262"/>
      <c r="H58" s="1262"/>
      <c r="I58" s="1262"/>
      <c r="J58" s="1263"/>
      <c r="K58" s="85" t="s">
        <v>575</v>
      </c>
      <c r="L58" s="86" t="s">
        <v>575</v>
      </c>
      <c r="M58" s="86" t="s">
        <v>575</v>
      </c>
      <c r="N58" s="86" t="s">
        <v>575</v>
      </c>
      <c r="O58" s="87" t="s">
        <v>575</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tT1CBDbHT4oR7dTRU1Azt6pxlBEu+8vjQsyI3BaSFTYUVrVCSJI+Bt0ZcHYFZlnNh+6LkYGJJU/LcWMxbYRZA==" saltValue="rJYg/9amt0ejrvJtfIl1x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538</v>
      </c>
      <c r="J40" s="99" t="s">
        <v>539</v>
      </c>
      <c r="K40" s="99" t="s">
        <v>540</v>
      </c>
      <c r="L40" s="99" t="s">
        <v>541</v>
      </c>
      <c r="M40" s="100" t="s">
        <v>542</v>
      </c>
    </row>
    <row r="41" spans="2:13" ht="27.75" customHeight="1">
      <c r="B41" s="1284" t="s">
        <v>30</v>
      </c>
      <c r="C41" s="1285"/>
      <c r="D41" s="101"/>
      <c r="E41" s="1286" t="s">
        <v>31</v>
      </c>
      <c r="F41" s="1286"/>
      <c r="G41" s="1286"/>
      <c r="H41" s="1287"/>
      <c r="I41" s="102">
        <v>6252</v>
      </c>
      <c r="J41" s="103">
        <v>6100</v>
      </c>
      <c r="K41" s="103">
        <v>6609</v>
      </c>
      <c r="L41" s="103">
        <v>7343</v>
      </c>
      <c r="M41" s="104">
        <v>7704</v>
      </c>
    </row>
    <row r="42" spans="2:13" ht="27.75" customHeight="1">
      <c r="B42" s="1274"/>
      <c r="C42" s="1275"/>
      <c r="D42" s="105"/>
      <c r="E42" s="1278" t="s">
        <v>32</v>
      </c>
      <c r="F42" s="1278"/>
      <c r="G42" s="1278"/>
      <c r="H42" s="1279"/>
      <c r="I42" s="106">
        <v>24</v>
      </c>
      <c r="J42" s="107">
        <v>66</v>
      </c>
      <c r="K42" s="107">
        <v>52</v>
      </c>
      <c r="L42" s="107">
        <v>37</v>
      </c>
      <c r="M42" s="108">
        <v>17</v>
      </c>
    </row>
    <row r="43" spans="2:13" ht="27.75" customHeight="1">
      <c r="B43" s="1274"/>
      <c r="C43" s="1275"/>
      <c r="D43" s="105"/>
      <c r="E43" s="1278" t="s">
        <v>33</v>
      </c>
      <c r="F43" s="1278"/>
      <c r="G43" s="1278"/>
      <c r="H43" s="1279"/>
      <c r="I43" s="106">
        <v>596</v>
      </c>
      <c r="J43" s="107">
        <v>649</v>
      </c>
      <c r="K43" s="107">
        <v>835</v>
      </c>
      <c r="L43" s="107">
        <v>1414</v>
      </c>
      <c r="M43" s="108">
        <v>2314</v>
      </c>
    </row>
    <row r="44" spans="2:13" ht="27.75" customHeight="1">
      <c r="B44" s="1274"/>
      <c r="C44" s="1275"/>
      <c r="D44" s="105"/>
      <c r="E44" s="1278" t="s">
        <v>34</v>
      </c>
      <c r="F44" s="1278"/>
      <c r="G44" s="1278"/>
      <c r="H44" s="1279"/>
      <c r="I44" s="106">
        <v>84</v>
      </c>
      <c r="J44" s="107">
        <v>66</v>
      </c>
      <c r="K44" s="107">
        <v>54</v>
      </c>
      <c r="L44" s="107">
        <v>110</v>
      </c>
      <c r="M44" s="108">
        <v>172</v>
      </c>
    </row>
    <row r="45" spans="2:13" ht="27.75" customHeight="1">
      <c r="B45" s="1274"/>
      <c r="C45" s="1275"/>
      <c r="D45" s="105"/>
      <c r="E45" s="1278" t="s">
        <v>35</v>
      </c>
      <c r="F45" s="1278"/>
      <c r="G45" s="1278"/>
      <c r="H45" s="1279"/>
      <c r="I45" s="106">
        <v>998</v>
      </c>
      <c r="J45" s="107">
        <v>918</v>
      </c>
      <c r="K45" s="107">
        <v>913</v>
      </c>
      <c r="L45" s="107">
        <v>877</v>
      </c>
      <c r="M45" s="108">
        <v>902</v>
      </c>
    </row>
    <row r="46" spans="2:13" ht="27.75" customHeight="1">
      <c r="B46" s="1274"/>
      <c r="C46" s="1275"/>
      <c r="D46" s="109"/>
      <c r="E46" s="1278" t="s">
        <v>36</v>
      </c>
      <c r="F46" s="1278"/>
      <c r="G46" s="1278"/>
      <c r="H46" s="1279"/>
      <c r="I46" s="106" t="s">
        <v>497</v>
      </c>
      <c r="J46" s="107" t="s">
        <v>497</v>
      </c>
      <c r="K46" s="107" t="s">
        <v>497</v>
      </c>
      <c r="L46" s="107" t="s">
        <v>497</v>
      </c>
      <c r="M46" s="108" t="s">
        <v>497</v>
      </c>
    </row>
    <row r="47" spans="2:13" ht="27.75" customHeight="1">
      <c r="B47" s="1274"/>
      <c r="C47" s="1275"/>
      <c r="D47" s="110"/>
      <c r="E47" s="1288" t="s">
        <v>37</v>
      </c>
      <c r="F47" s="1289"/>
      <c r="G47" s="1289"/>
      <c r="H47" s="1290"/>
      <c r="I47" s="106" t="s">
        <v>497</v>
      </c>
      <c r="J47" s="107" t="s">
        <v>497</v>
      </c>
      <c r="K47" s="107" t="s">
        <v>497</v>
      </c>
      <c r="L47" s="107" t="s">
        <v>497</v>
      </c>
      <c r="M47" s="108" t="s">
        <v>497</v>
      </c>
    </row>
    <row r="48" spans="2:13" ht="27.75" customHeight="1">
      <c r="B48" s="1274"/>
      <c r="C48" s="1275"/>
      <c r="D48" s="105"/>
      <c r="E48" s="1278" t="s">
        <v>38</v>
      </c>
      <c r="F48" s="1278"/>
      <c r="G48" s="1278"/>
      <c r="H48" s="1279"/>
      <c r="I48" s="106" t="s">
        <v>497</v>
      </c>
      <c r="J48" s="107" t="s">
        <v>497</v>
      </c>
      <c r="K48" s="107" t="s">
        <v>497</v>
      </c>
      <c r="L48" s="107" t="s">
        <v>497</v>
      </c>
      <c r="M48" s="108" t="s">
        <v>497</v>
      </c>
    </row>
    <row r="49" spans="2:13" ht="27.75" customHeight="1">
      <c r="B49" s="1276"/>
      <c r="C49" s="1277"/>
      <c r="D49" s="105"/>
      <c r="E49" s="1278" t="s">
        <v>39</v>
      </c>
      <c r="F49" s="1278"/>
      <c r="G49" s="1278"/>
      <c r="H49" s="1279"/>
      <c r="I49" s="106" t="s">
        <v>497</v>
      </c>
      <c r="J49" s="107" t="s">
        <v>497</v>
      </c>
      <c r="K49" s="107" t="s">
        <v>497</v>
      </c>
      <c r="L49" s="107" t="s">
        <v>497</v>
      </c>
      <c r="M49" s="108" t="s">
        <v>497</v>
      </c>
    </row>
    <row r="50" spans="2:13" ht="27.75" customHeight="1">
      <c r="B50" s="1272" t="s">
        <v>40</v>
      </c>
      <c r="C50" s="1273"/>
      <c r="D50" s="111"/>
      <c r="E50" s="1278" t="s">
        <v>41</v>
      </c>
      <c r="F50" s="1278"/>
      <c r="G50" s="1278"/>
      <c r="H50" s="1279"/>
      <c r="I50" s="106">
        <v>2682</v>
      </c>
      <c r="J50" s="107">
        <v>2789</v>
      </c>
      <c r="K50" s="107">
        <v>2740</v>
      </c>
      <c r="L50" s="107">
        <v>2652</v>
      </c>
      <c r="M50" s="108">
        <v>2507</v>
      </c>
    </row>
    <row r="51" spans="2:13" ht="27.75" customHeight="1">
      <c r="B51" s="1274"/>
      <c r="C51" s="1275"/>
      <c r="D51" s="105"/>
      <c r="E51" s="1278" t="s">
        <v>42</v>
      </c>
      <c r="F51" s="1278"/>
      <c r="G51" s="1278"/>
      <c r="H51" s="1279"/>
      <c r="I51" s="106">
        <v>486</v>
      </c>
      <c r="J51" s="107">
        <v>457</v>
      </c>
      <c r="K51" s="107">
        <v>364</v>
      </c>
      <c r="L51" s="107">
        <v>355</v>
      </c>
      <c r="M51" s="108">
        <v>312</v>
      </c>
    </row>
    <row r="52" spans="2:13" ht="27.75" customHeight="1">
      <c r="B52" s="1276"/>
      <c r="C52" s="1277"/>
      <c r="D52" s="105"/>
      <c r="E52" s="1278" t="s">
        <v>43</v>
      </c>
      <c r="F52" s="1278"/>
      <c r="G52" s="1278"/>
      <c r="H52" s="1279"/>
      <c r="I52" s="106">
        <v>5197</v>
      </c>
      <c r="J52" s="107">
        <v>5237</v>
      </c>
      <c r="K52" s="107">
        <v>5576</v>
      </c>
      <c r="L52" s="107">
        <v>6355</v>
      </c>
      <c r="M52" s="108">
        <v>7211</v>
      </c>
    </row>
    <row r="53" spans="2:13" ht="27.75" customHeight="1" thickBot="1">
      <c r="B53" s="1280" t="s">
        <v>44</v>
      </c>
      <c r="C53" s="1281"/>
      <c r="D53" s="112"/>
      <c r="E53" s="1282" t="s">
        <v>45</v>
      </c>
      <c r="F53" s="1282"/>
      <c r="G53" s="1282"/>
      <c r="H53" s="1283"/>
      <c r="I53" s="113">
        <v>-411</v>
      </c>
      <c r="J53" s="114">
        <v>-683</v>
      </c>
      <c r="K53" s="114">
        <v>-217</v>
      </c>
      <c r="L53" s="114">
        <v>419</v>
      </c>
      <c r="M53" s="115">
        <v>1079</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82sX9BoWK4csdFSFmmK+1KthN9eZLnmCJ4n+qnWCJ1nINhZ1/HWVpBiuQBgwgMP+hrXUpH2IfP4EWzavayLeww==" saltValue="ZyNeHpra9Va/39pcC9fC4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540</v>
      </c>
      <c r="G54" s="124" t="s">
        <v>541</v>
      </c>
      <c r="H54" s="125" t="s">
        <v>542</v>
      </c>
    </row>
    <row r="55" spans="2:8" ht="52.5" customHeight="1">
      <c r="B55" s="126"/>
      <c r="C55" s="1299" t="s">
        <v>48</v>
      </c>
      <c r="D55" s="1299"/>
      <c r="E55" s="1300"/>
      <c r="F55" s="127">
        <v>1038</v>
      </c>
      <c r="G55" s="127">
        <v>1040</v>
      </c>
      <c r="H55" s="128">
        <v>1043</v>
      </c>
    </row>
    <row r="56" spans="2:8" ht="52.5" customHeight="1">
      <c r="B56" s="129"/>
      <c r="C56" s="1301" t="s">
        <v>49</v>
      </c>
      <c r="D56" s="1301"/>
      <c r="E56" s="1302"/>
      <c r="F56" s="130">
        <v>76</v>
      </c>
      <c r="G56" s="130">
        <v>76</v>
      </c>
      <c r="H56" s="131">
        <v>76</v>
      </c>
    </row>
    <row r="57" spans="2:8" ht="53.25" customHeight="1">
      <c r="B57" s="129"/>
      <c r="C57" s="1303" t="s">
        <v>50</v>
      </c>
      <c r="D57" s="1303"/>
      <c r="E57" s="1304"/>
      <c r="F57" s="132">
        <v>1552</v>
      </c>
      <c r="G57" s="132">
        <v>1476</v>
      </c>
      <c r="H57" s="133">
        <v>1313</v>
      </c>
    </row>
    <row r="58" spans="2:8" ht="45.75" customHeight="1">
      <c r="B58" s="134"/>
      <c r="C58" s="1291" t="s">
        <v>566</v>
      </c>
      <c r="D58" s="1292"/>
      <c r="E58" s="1293"/>
      <c r="F58" s="135">
        <v>1308</v>
      </c>
      <c r="G58" s="135">
        <v>1218</v>
      </c>
      <c r="H58" s="136">
        <v>1028</v>
      </c>
    </row>
    <row r="59" spans="2:8" ht="45.75" customHeight="1">
      <c r="B59" s="134"/>
      <c r="C59" s="1291" t="s">
        <v>568</v>
      </c>
      <c r="D59" s="1292"/>
      <c r="E59" s="1293"/>
      <c r="F59" s="135">
        <v>65</v>
      </c>
      <c r="G59" s="135">
        <v>85</v>
      </c>
      <c r="H59" s="136">
        <v>113</v>
      </c>
    </row>
    <row r="60" spans="2:8" ht="45.75" customHeight="1">
      <c r="B60" s="134"/>
      <c r="C60" s="1291" t="s">
        <v>567</v>
      </c>
      <c r="D60" s="1292"/>
      <c r="E60" s="1293"/>
      <c r="F60" s="135">
        <v>103</v>
      </c>
      <c r="G60" s="135">
        <v>104</v>
      </c>
      <c r="H60" s="136">
        <v>104</v>
      </c>
    </row>
    <row r="61" spans="2:8" ht="45.75" customHeight="1">
      <c r="B61" s="134"/>
      <c r="C61" s="1291" t="s">
        <v>569</v>
      </c>
      <c r="D61" s="1292"/>
      <c r="E61" s="1293"/>
      <c r="F61" s="135">
        <v>47</v>
      </c>
      <c r="G61" s="135">
        <v>47</v>
      </c>
      <c r="H61" s="136">
        <v>47</v>
      </c>
    </row>
    <row r="62" spans="2:8" ht="45.75" customHeight="1" thickBot="1">
      <c r="B62" s="137"/>
      <c r="C62" s="1294" t="s">
        <v>570</v>
      </c>
      <c r="D62" s="1295"/>
      <c r="E62" s="1296"/>
      <c r="F62" s="138">
        <v>19</v>
      </c>
      <c r="G62" s="138">
        <v>12</v>
      </c>
      <c r="H62" s="139">
        <v>12</v>
      </c>
    </row>
    <row r="63" spans="2:8" ht="52.5" customHeight="1" thickBot="1">
      <c r="B63" s="140"/>
      <c r="C63" s="1297" t="s">
        <v>51</v>
      </c>
      <c r="D63" s="1297"/>
      <c r="E63" s="1298"/>
      <c r="F63" s="141">
        <v>2666</v>
      </c>
      <c r="G63" s="141">
        <v>2592</v>
      </c>
      <c r="H63" s="142">
        <v>2433</v>
      </c>
    </row>
    <row r="64" spans="2:8" ht="15" customHeight="1"/>
    <row r="65" ht="0" hidden="1" customHeight="1"/>
    <row r="66" ht="0" hidden="1" customHeight="1"/>
  </sheetData>
  <sheetProtection algorithmName="SHA-512" hashValue="v9+tr0fMBEaJxnsTy9Fz6Da3+d/5d7t2VCzdiHsFAPeX8MtIJ0hqh+xzdfzdCg3pOeKdVg7K8sIlwz/QL/YxQQ==" saltValue="eq5vsVXS+eDh1koocM5D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horizontalDpi="300"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578</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578</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579</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580</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8" t="s">
        <v>581</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582</v>
      </c>
    </row>
    <row r="50" spans="1:109">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538</v>
      </c>
      <c r="BQ50" s="1310"/>
      <c r="BR50" s="1310"/>
      <c r="BS50" s="1310"/>
      <c r="BT50" s="1310"/>
      <c r="BU50" s="1310"/>
      <c r="BV50" s="1310"/>
      <c r="BW50" s="1310"/>
      <c r="BX50" s="1310" t="s">
        <v>539</v>
      </c>
      <c r="BY50" s="1310"/>
      <c r="BZ50" s="1310"/>
      <c r="CA50" s="1310"/>
      <c r="CB50" s="1310"/>
      <c r="CC50" s="1310"/>
      <c r="CD50" s="1310"/>
      <c r="CE50" s="1310"/>
      <c r="CF50" s="1310" t="s">
        <v>540</v>
      </c>
      <c r="CG50" s="1310"/>
      <c r="CH50" s="1310"/>
      <c r="CI50" s="1310"/>
      <c r="CJ50" s="1310"/>
      <c r="CK50" s="1310"/>
      <c r="CL50" s="1310"/>
      <c r="CM50" s="1310"/>
      <c r="CN50" s="1310" t="s">
        <v>541</v>
      </c>
      <c r="CO50" s="1310"/>
      <c r="CP50" s="1310"/>
      <c r="CQ50" s="1310"/>
      <c r="CR50" s="1310"/>
      <c r="CS50" s="1310"/>
      <c r="CT50" s="1310"/>
      <c r="CU50" s="1310"/>
      <c r="CV50" s="1310" t="s">
        <v>542</v>
      </c>
      <c r="CW50" s="1310"/>
      <c r="CX50" s="1310"/>
      <c r="CY50" s="1310"/>
      <c r="CZ50" s="1310"/>
      <c r="DA50" s="1310"/>
      <c r="DB50" s="1310"/>
      <c r="DC50" s="1310"/>
    </row>
    <row r="51" spans="1:109" ht="13.5" customHeight="1">
      <c r="B51" s="394"/>
      <c r="G51" s="1313"/>
      <c r="H51" s="1313"/>
      <c r="I51" s="1327"/>
      <c r="J51" s="1327"/>
      <c r="K51" s="1312"/>
      <c r="L51" s="1312"/>
      <c r="M51" s="1312"/>
      <c r="N51" s="1312"/>
      <c r="AM51" s="403"/>
      <c r="AN51" s="1308" t="s">
        <v>583</v>
      </c>
      <c r="AO51" s="1308"/>
      <c r="AP51" s="1308"/>
      <c r="AQ51" s="1308"/>
      <c r="AR51" s="1308"/>
      <c r="AS51" s="1308"/>
      <c r="AT51" s="1308"/>
      <c r="AU51" s="1308"/>
      <c r="AV51" s="1308"/>
      <c r="AW51" s="1308"/>
      <c r="AX51" s="1308"/>
      <c r="AY51" s="1308"/>
      <c r="AZ51" s="1308"/>
      <c r="BA51" s="1308"/>
      <c r="BB51" s="1308" t="s">
        <v>585</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c r="BY51" s="1305"/>
      <c r="BZ51" s="1305"/>
      <c r="CA51" s="1305"/>
      <c r="CB51" s="1305"/>
      <c r="CC51" s="1305"/>
      <c r="CD51" s="1305"/>
      <c r="CE51" s="1305"/>
      <c r="CF51" s="1305"/>
      <c r="CG51" s="1305"/>
      <c r="CH51" s="1305"/>
      <c r="CI51" s="1305"/>
      <c r="CJ51" s="1305"/>
      <c r="CK51" s="1305"/>
      <c r="CL51" s="1305"/>
      <c r="CM51" s="1305"/>
      <c r="CN51" s="1305">
        <v>14.4</v>
      </c>
      <c r="CO51" s="1305"/>
      <c r="CP51" s="1305"/>
      <c r="CQ51" s="1305"/>
      <c r="CR51" s="1305"/>
      <c r="CS51" s="1305"/>
      <c r="CT51" s="1305"/>
      <c r="CU51" s="1305"/>
      <c r="CV51" s="1305">
        <v>38.1</v>
      </c>
      <c r="CW51" s="1305"/>
      <c r="CX51" s="1305"/>
      <c r="CY51" s="1305"/>
      <c r="CZ51" s="1305"/>
      <c r="DA51" s="1305"/>
      <c r="DB51" s="1305"/>
      <c r="DC51" s="1305"/>
    </row>
    <row r="52" spans="1:109">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586</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47.6</v>
      </c>
      <c r="BY53" s="1305"/>
      <c r="BZ53" s="1305"/>
      <c r="CA53" s="1305"/>
      <c r="CB53" s="1305"/>
      <c r="CC53" s="1305"/>
      <c r="CD53" s="1305"/>
      <c r="CE53" s="1305"/>
      <c r="CF53" s="1305">
        <v>51</v>
      </c>
      <c r="CG53" s="1305"/>
      <c r="CH53" s="1305"/>
      <c r="CI53" s="1305"/>
      <c r="CJ53" s="1305"/>
      <c r="CK53" s="1305"/>
      <c r="CL53" s="1305"/>
      <c r="CM53" s="1305"/>
      <c r="CN53" s="1305">
        <v>59.9</v>
      </c>
      <c r="CO53" s="1305"/>
      <c r="CP53" s="1305"/>
      <c r="CQ53" s="1305"/>
      <c r="CR53" s="1305"/>
      <c r="CS53" s="1305"/>
      <c r="CT53" s="1305"/>
      <c r="CU53" s="1305"/>
      <c r="CV53" s="1305">
        <v>55</v>
      </c>
      <c r="CW53" s="1305"/>
      <c r="CX53" s="1305"/>
      <c r="CY53" s="1305"/>
      <c r="CZ53" s="1305"/>
      <c r="DA53" s="1305"/>
      <c r="DB53" s="1305"/>
      <c r="DC53" s="1305"/>
    </row>
    <row r="54" spans="1:109">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c r="A55" s="402"/>
      <c r="B55" s="394"/>
      <c r="G55" s="1311"/>
      <c r="H55" s="1311"/>
      <c r="I55" s="1311"/>
      <c r="J55" s="1311"/>
      <c r="K55" s="1312"/>
      <c r="L55" s="1312"/>
      <c r="M55" s="1312"/>
      <c r="N55" s="1312"/>
      <c r="AN55" s="1310" t="s">
        <v>588</v>
      </c>
      <c r="AO55" s="1310"/>
      <c r="AP55" s="1310"/>
      <c r="AQ55" s="1310"/>
      <c r="AR55" s="1310"/>
      <c r="AS55" s="1310"/>
      <c r="AT55" s="1310"/>
      <c r="AU55" s="1310"/>
      <c r="AV55" s="1310"/>
      <c r="AW55" s="1310"/>
      <c r="AX55" s="1310"/>
      <c r="AY55" s="1310"/>
      <c r="AZ55" s="1310"/>
      <c r="BA55" s="1310"/>
      <c r="BB55" s="1308" t="s">
        <v>585</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0</v>
      </c>
      <c r="BY55" s="1305"/>
      <c r="BZ55" s="1305"/>
      <c r="CA55" s="1305"/>
      <c r="CB55" s="1305"/>
      <c r="CC55" s="1305"/>
      <c r="CD55" s="1305"/>
      <c r="CE55" s="1305"/>
      <c r="CF55" s="1305">
        <v>0</v>
      </c>
      <c r="CG55" s="1305"/>
      <c r="CH55" s="1305"/>
      <c r="CI55" s="1305"/>
      <c r="CJ55" s="1305"/>
      <c r="CK55" s="1305"/>
      <c r="CL55" s="1305"/>
      <c r="CM55" s="1305"/>
      <c r="CN55" s="1305">
        <v>0</v>
      </c>
      <c r="CO55" s="1305"/>
      <c r="CP55" s="1305"/>
      <c r="CQ55" s="1305"/>
      <c r="CR55" s="1305"/>
      <c r="CS55" s="1305"/>
      <c r="CT55" s="1305"/>
      <c r="CU55" s="1305"/>
      <c r="CV55" s="1305">
        <v>0</v>
      </c>
      <c r="CW55" s="1305"/>
      <c r="CX55" s="1305"/>
      <c r="CY55" s="1305"/>
      <c r="CZ55" s="1305"/>
      <c r="DA55" s="1305"/>
      <c r="DB55" s="1305"/>
      <c r="DC55" s="1305"/>
    </row>
    <row r="56" spans="1:109">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589</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55.3</v>
      </c>
      <c r="BY57" s="1305"/>
      <c r="BZ57" s="1305"/>
      <c r="CA57" s="1305"/>
      <c r="CB57" s="1305"/>
      <c r="CC57" s="1305"/>
      <c r="CD57" s="1305"/>
      <c r="CE57" s="1305"/>
      <c r="CF57" s="1305">
        <v>56.3</v>
      </c>
      <c r="CG57" s="1305"/>
      <c r="CH57" s="1305"/>
      <c r="CI57" s="1305"/>
      <c r="CJ57" s="1305"/>
      <c r="CK57" s="1305"/>
      <c r="CL57" s="1305"/>
      <c r="CM57" s="1305"/>
      <c r="CN57" s="1305">
        <v>58.3</v>
      </c>
      <c r="CO57" s="1305"/>
      <c r="CP57" s="1305"/>
      <c r="CQ57" s="1305"/>
      <c r="CR57" s="1305"/>
      <c r="CS57" s="1305"/>
      <c r="CT57" s="1305"/>
      <c r="CU57" s="1305"/>
      <c r="CV57" s="1305">
        <v>59</v>
      </c>
      <c r="CW57" s="1305"/>
      <c r="CX57" s="1305"/>
      <c r="CY57" s="1305"/>
      <c r="CZ57" s="1305"/>
      <c r="DA57" s="1305"/>
      <c r="DB57" s="1305"/>
      <c r="DC57" s="1305"/>
      <c r="DD57" s="407"/>
      <c r="DE57" s="406"/>
    </row>
    <row r="58" spans="1:109" s="402" customFormat="1">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590</v>
      </c>
    </row>
    <row r="64" spans="1:109">
      <c r="B64" s="394"/>
      <c r="G64" s="401"/>
      <c r="I64" s="414"/>
      <c r="J64" s="414"/>
      <c r="K64" s="414"/>
      <c r="L64" s="414"/>
      <c r="M64" s="414"/>
      <c r="N64" s="415"/>
      <c r="AM64" s="401"/>
      <c r="AN64" s="401" t="s">
        <v>580</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8" t="s">
        <v>591</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582</v>
      </c>
    </row>
    <row r="72" spans="2:107">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538</v>
      </c>
      <c r="BQ72" s="1310"/>
      <c r="BR72" s="1310"/>
      <c r="BS72" s="1310"/>
      <c r="BT72" s="1310"/>
      <c r="BU72" s="1310"/>
      <c r="BV72" s="1310"/>
      <c r="BW72" s="1310"/>
      <c r="BX72" s="1310" t="s">
        <v>539</v>
      </c>
      <c r="BY72" s="1310"/>
      <c r="BZ72" s="1310"/>
      <c r="CA72" s="1310"/>
      <c r="CB72" s="1310"/>
      <c r="CC72" s="1310"/>
      <c r="CD72" s="1310"/>
      <c r="CE72" s="1310"/>
      <c r="CF72" s="1310" t="s">
        <v>540</v>
      </c>
      <c r="CG72" s="1310"/>
      <c r="CH72" s="1310"/>
      <c r="CI72" s="1310"/>
      <c r="CJ72" s="1310"/>
      <c r="CK72" s="1310"/>
      <c r="CL72" s="1310"/>
      <c r="CM72" s="1310"/>
      <c r="CN72" s="1310" t="s">
        <v>541</v>
      </c>
      <c r="CO72" s="1310"/>
      <c r="CP72" s="1310"/>
      <c r="CQ72" s="1310"/>
      <c r="CR72" s="1310"/>
      <c r="CS72" s="1310"/>
      <c r="CT72" s="1310"/>
      <c r="CU72" s="1310"/>
      <c r="CV72" s="1310" t="s">
        <v>542</v>
      </c>
      <c r="CW72" s="1310"/>
      <c r="CX72" s="1310"/>
      <c r="CY72" s="1310"/>
      <c r="CZ72" s="1310"/>
      <c r="DA72" s="1310"/>
      <c r="DB72" s="1310"/>
      <c r="DC72" s="1310"/>
    </row>
    <row r="73" spans="2:107">
      <c r="B73" s="394"/>
      <c r="G73" s="1313"/>
      <c r="H73" s="1313"/>
      <c r="I73" s="1313"/>
      <c r="J73" s="1313"/>
      <c r="K73" s="1309"/>
      <c r="L73" s="1309"/>
      <c r="M73" s="1309"/>
      <c r="N73" s="1309"/>
      <c r="AM73" s="403"/>
      <c r="AN73" s="1308" t="s">
        <v>583</v>
      </c>
      <c r="AO73" s="1308"/>
      <c r="AP73" s="1308"/>
      <c r="AQ73" s="1308"/>
      <c r="AR73" s="1308"/>
      <c r="AS73" s="1308"/>
      <c r="AT73" s="1308"/>
      <c r="AU73" s="1308"/>
      <c r="AV73" s="1308"/>
      <c r="AW73" s="1308"/>
      <c r="AX73" s="1308"/>
      <c r="AY73" s="1308"/>
      <c r="AZ73" s="1308"/>
      <c r="BA73" s="1308"/>
      <c r="BB73" s="1308" t="s">
        <v>592</v>
      </c>
      <c r="BC73" s="1308"/>
      <c r="BD73" s="1308"/>
      <c r="BE73" s="1308"/>
      <c r="BF73" s="1308"/>
      <c r="BG73" s="1308"/>
      <c r="BH73" s="1308"/>
      <c r="BI73" s="1308"/>
      <c r="BJ73" s="1308"/>
      <c r="BK73" s="1308"/>
      <c r="BL73" s="1308"/>
      <c r="BM73" s="1308"/>
      <c r="BN73" s="1308"/>
      <c r="BO73" s="1308"/>
      <c r="BP73" s="1305"/>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v>14.4</v>
      </c>
      <c r="CO73" s="1305"/>
      <c r="CP73" s="1305"/>
      <c r="CQ73" s="1305"/>
      <c r="CR73" s="1305"/>
      <c r="CS73" s="1305"/>
      <c r="CT73" s="1305"/>
      <c r="CU73" s="1305"/>
      <c r="CV73" s="1305">
        <v>38.1</v>
      </c>
      <c r="CW73" s="1305"/>
      <c r="CX73" s="1305"/>
      <c r="CY73" s="1305"/>
      <c r="CZ73" s="1305"/>
      <c r="DA73" s="1305"/>
      <c r="DB73" s="1305"/>
      <c r="DC73" s="1305"/>
    </row>
    <row r="74" spans="2:107">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593</v>
      </c>
      <c r="BC75" s="1308"/>
      <c r="BD75" s="1308"/>
      <c r="BE75" s="1308"/>
      <c r="BF75" s="1308"/>
      <c r="BG75" s="1308"/>
      <c r="BH75" s="1308"/>
      <c r="BI75" s="1308"/>
      <c r="BJ75" s="1308"/>
      <c r="BK75" s="1308"/>
      <c r="BL75" s="1308"/>
      <c r="BM75" s="1308"/>
      <c r="BN75" s="1308"/>
      <c r="BO75" s="1308"/>
      <c r="BP75" s="1305">
        <v>7.5</v>
      </c>
      <c r="BQ75" s="1305"/>
      <c r="BR75" s="1305"/>
      <c r="BS75" s="1305"/>
      <c r="BT75" s="1305"/>
      <c r="BU75" s="1305"/>
      <c r="BV75" s="1305"/>
      <c r="BW75" s="1305"/>
      <c r="BX75" s="1305">
        <v>6.3</v>
      </c>
      <c r="BY75" s="1305"/>
      <c r="BZ75" s="1305"/>
      <c r="CA75" s="1305"/>
      <c r="CB75" s="1305"/>
      <c r="CC75" s="1305"/>
      <c r="CD75" s="1305"/>
      <c r="CE75" s="1305"/>
      <c r="CF75" s="1305">
        <v>5.2</v>
      </c>
      <c r="CG75" s="1305"/>
      <c r="CH75" s="1305"/>
      <c r="CI75" s="1305"/>
      <c r="CJ75" s="1305"/>
      <c r="CK75" s="1305"/>
      <c r="CL75" s="1305"/>
      <c r="CM75" s="1305"/>
      <c r="CN75" s="1305">
        <v>4.2</v>
      </c>
      <c r="CO75" s="1305"/>
      <c r="CP75" s="1305"/>
      <c r="CQ75" s="1305"/>
      <c r="CR75" s="1305"/>
      <c r="CS75" s="1305"/>
      <c r="CT75" s="1305"/>
      <c r="CU75" s="1305"/>
      <c r="CV75" s="1305">
        <v>4.4000000000000004</v>
      </c>
      <c r="CW75" s="1305"/>
      <c r="CX75" s="1305"/>
      <c r="CY75" s="1305"/>
      <c r="CZ75" s="1305"/>
      <c r="DA75" s="1305"/>
      <c r="DB75" s="1305"/>
      <c r="DC75" s="1305"/>
    </row>
    <row r="76" spans="2:107">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c r="B77" s="394"/>
      <c r="G77" s="1311"/>
      <c r="H77" s="1311"/>
      <c r="I77" s="1311"/>
      <c r="J77" s="1311"/>
      <c r="K77" s="1309"/>
      <c r="L77" s="1309"/>
      <c r="M77" s="1309"/>
      <c r="N77" s="1309"/>
      <c r="AN77" s="1310" t="s">
        <v>587</v>
      </c>
      <c r="AO77" s="1310"/>
      <c r="AP77" s="1310"/>
      <c r="AQ77" s="1310"/>
      <c r="AR77" s="1310"/>
      <c r="AS77" s="1310"/>
      <c r="AT77" s="1310"/>
      <c r="AU77" s="1310"/>
      <c r="AV77" s="1310"/>
      <c r="AW77" s="1310"/>
      <c r="AX77" s="1310"/>
      <c r="AY77" s="1310"/>
      <c r="AZ77" s="1310"/>
      <c r="BA77" s="1310"/>
      <c r="BB77" s="1308" t="s">
        <v>584</v>
      </c>
      <c r="BC77" s="1308"/>
      <c r="BD77" s="1308"/>
      <c r="BE77" s="1308"/>
      <c r="BF77" s="1308"/>
      <c r="BG77" s="1308"/>
      <c r="BH77" s="1308"/>
      <c r="BI77" s="1308"/>
      <c r="BJ77" s="1308"/>
      <c r="BK77" s="1308"/>
      <c r="BL77" s="1308"/>
      <c r="BM77" s="1308"/>
      <c r="BN77" s="1308"/>
      <c r="BO77" s="1308"/>
      <c r="BP77" s="1305">
        <v>0</v>
      </c>
      <c r="BQ77" s="1305"/>
      <c r="BR77" s="1305"/>
      <c r="BS77" s="1305"/>
      <c r="BT77" s="1305"/>
      <c r="BU77" s="1305"/>
      <c r="BV77" s="1305"/>
      <c r="BW77" s="1305"/>
      <c r="BX77" s="1305">
        <v>0</v>
      </c>
      <c r="BY77" s="1305"/>
      <c r="BZ77" s="1305"/>
      <c r="CA77" s="1305"/>
      <c r="CB77" s="1305"/>
      <c r="CC77" s="1305"/>
      <c r="CD77" s="1305"/>
      <c r="CE77" s="1305"/>
      <c r="CF77" s="1305">
        <v>0</v>
      </c>
      <c r="CG77" s="1305"/>
      <c r="CH77" s="1305"/>
      <c r="CI77" s="1305"/>
      <c r="CJ77" s="1305"/>
      <c r="CK77" s="1305"/>
      <c r="CL77" s="1305"/>
      <c r="CM77" s="1305"/>
      <c r="CN77" s="1305">
        <v>0</v>
      </c>
      <c r="CO77" s="1305"/>
      <c r="CP77" s="1305"/>
      <c r="CQ77" s="1305"/>
      <c r="CR77" s="1305"/>
      <c r="CS77" s="1305"/>
      <c r="CT77" s="1305"/>
      <c r="CU77" s="1305"/>
      <c r="CV77" s="1305">
        <v>0</v>
      </c>
      <c r="CW77" s="1305"/>
      <c r="CX77" s="1305"/>
      <c r="CY77" s="1305"/>
      <c r="CZ77" s="1305"/>
      <c r="DA77" s="1305"/>
      <c r="DB77" s="1305"/>
      <c r="DC77" s="1305"/>
    </row>
    <row r="78" spans="2:107">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594</v>
      </c>
      <c r="BC79" s="1308"/>
      <c r="BD79" s="1308"/>
      <c r="BE79" s="1308"/>
      <c r="BF79" s="1308"/>
      <c r="BG79" s="1308"/>
      <c r="BH79" s="1308"/>
      <c r="BI79" s="1308"/>
      <c r="BJ79" s="1308"/>
      <c r="BK79" s="1308"/>
      <c r="BL79" s="1308"/>
      <c r="BM79" s="1308"/>
      <c r="BN79" s="1308"/>
      <c r="BO79" s="1308"/>
      <c r="BP79" s="1305">
        <v>9.1</v>
      </c>
      <c r="BQ79" s="1305"/>
      <c r="BR79" s="1305"/>
      <c r="BS79" s="1305"/>
      <c r="BT79" s="1305"/>
      <c r="BU79" s="1305"/>
      <c r="BV79" s="1305"/>
      <c r="BW79" s="1305"/>
      <c r="BX79" s="1305">
        <v>8.6</v>
      </c>
      <c r="BY79" s="1305"/>
      <c r="BZ79" s="1305"/>
      <c r="CA79" s="1305"/>
      <c r="CB79" s="1305"/>
      <c r="CC79" s="1305"/>
      <c r="CD79" s="1305"/>
      <c r="CE79" s="1305"/>
      <c r="CF79" s="1305">
        <v>8.5</v>
      </c>
      <c r="CG79" s="1305"/>
      <c r="CH79" s="1305"/>
      <c r="CI79" s="1305"/>
      <c r="CJ79" s="1305"/>
      <c r="CK79" s="1305"/>
      <c r="CL79" s="1305"/>
      <c r="CM79" s="1305"/>
      <c r="CN79" s="1305">
        <v>8.5</v>
      </c>
      <c r="CO79" s="1305"/>
      <c r="CP79" s="1305"/>
      <c r="CQ79" s="1305"/>
      <c r="CR79" s="1305"/>
      <c r="CS79" s="1305"/>
      <c r="CT79" s="1305"/>
      <c r="CU79" s="1305"/>
      <c r="CV79" s="1305">
        <v>8.6</v>
      </c>
      <c r="CW79" s="1305"/>
      <c r="CX79" s="1305"/>
      <c r="CY79" s="1305"/>
      <c r="CZ79" s="1305"/>
      <c r="DA79" s="1305"/>
      <c r="DB79" s="1305"/>
      <c r="DC79" s="1305"/>
    </row>
    <row r="80" spans="2:107">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Q11QXlqnuwLply5JotQnNxz743fOfJnhmHfrBNNGrfSr6f3MDcayp3IAqgiIrLFhOOPsh8MHuwCSy5/hu42RoA==" saltValue="BsAuWVoW2JsfomTXgaNEV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595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OFUwNTzrVD9eI3iXQnaGRiPCjbQm9AvfenCFLIiQSK0g3naFns8Q/3K4L6TS4jexgoz15U2MHvLaiFI1MTfcKg==" saltValue="rntUZUeBllBxsr1+xbs3z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596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txL0cIorPGfd3fHWK7SDWTFaean+Kxgkl2/vsK5JiOAB1oE2kkyHJq+T5GaocdzORaKC6ZUx38Hbp6ed6hKbcQ==" saltValue="Gi7JS3hvKAs7GhR2Lw6sw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535</v>
      </c>
      <c r="G2" s="156"/>
      <c r="H2" s="157"/>
    </row>
    <row r="3" spans="1:8">
      <c r="A3" s="153" t="s">
        <v>528</v>
      </c>
      <c r="B3" s="158"/>
      <c r="C3" s="159"/>
      <c r="D3" s="160">
        <v>399355</v>
      </c>
      <c r="E3" s="161"/>
      <c r="F3" s="162">
        <v>175675</v>
      </c>
      <c r="G3" s="163"/>
      <c r="H3" s="164"/>
    </row>
    <row r="4" spans="1:8">
      <c r="A4" s="165"/>
      <c r="B4" s="166"/>
      <c r="C4" s="167"/>
      <c r="D4" s="168">
        <v>293388</v>
      </c>
      <c r="E4" s="169"/>
      <c r="F4" s="170">
        <v>87698</v>
      </c>
      <c r="G4" s="171"/>
      <c r="H4" s="172"/>
    </row>
    <row r="5" spans="1:8">
      <c r="A5" s="153" t="s">
        <v>530</v>
      </c>
      <c r="B5" s="158"/>
      <c r="C5" s="159"/>
      <c r="D5" s="160">
        <v>231705</v>
      </c>
      <c r="E5" s="161"/>
      <c r="F5" s="162">
        <v>162193</v>
      </c>
      <c r="G5" s="163"/>
      <c r="H5" s="164"/>
    </row>
    <row r="6" spans="1:8">
      <c r="A6" s="165"/>
      <c r="B6" s="166"/>
      <c r="C6" s="167"/>
      <c r="D6" s="168">
        <v>150236</v>
      </c>
      <c r="E6" s="169"/>
      <c r="F6" s="170">
        <v>79985</v>
      </c>
      <c r="G6" s="171"/>
      <c r="H6" s="172"/>
    </row>
    <row r="7" spans="1:8">
      <c r="A7" s="153" t="s">
        <v>531</v>
      </c>
      <c r="B7" s="158"/>
      <c r="C7" s="159"/>
      <c r="D7" s="160">
        <v>353195</v>
      </c>
      <c r="E7" s="161"/>
      <c r="F7" s="162">
        <v>168868</v>
      </c>
      <c r="G7" s="163"/>
      <c r="H7" s="164"/>
    </row>
    <row r="8" spans="1:8">
      <c r="A8" s="165"/>
      <c r="B8" s="166"/>
      <c r="C8" s="167"/>
      <c r="D8" s="168">
        <v>161991</v>
      </c>
      <c r="E8" s="169"/>
      <c r="F8" s="170">
        <v>79360</v>
      </c>
      <c r="G8" s="171"/>
      <c r="H8" s="172"/>
    </row>
    <row r="9" spans="1:8">
      <c r="A9" s="153" t="s">
        <v>532</v>
      </c>
      <c r="B9" s="158"/>
      <c r="C9" s="159"/>
      <c r="D9" s="160">
        <v>488684</v>
      </c>
      <c r="E9" s="161"/>
      <c r="F9" s="162">
        <v>202870</v>
      </c>
      <c r="G9" s="163"/>
      <c r="H9" s="164"/>
    </row>
    <row r="10" spans="1:8">
      <c r="A10" s="165"/>
      <c r="B10" s="166"/>
      <c r="C10" s="167"/>
      <c r="D10" s="168">
        <v>192263</v>
      </c>
      <c r="E10" s="169"/>
      <c r="F10" s="170">
        <v>79735</v>
      </c>
      <c r="G10" s="171"/>
      <c r="H10" s="172"/>
    </row>
    <row r="11" spans="1:8">
      <c r="A11" s="153" t="s">
        <v>533</v>
      </c>
      <c r="B11" s="158"/>
      <c r="C11" s="159"/>
      <c r="D11" s="160">
        <v>336452</v>
      </c>
      <c r="E11" s="161"/>
      <c r="F11" s="162">
        <v>167497</v>
      </c>
      <c r="G11" s="163"/>
      <c r="H11" s="164"/>
    </row>
    <row r="12" spans="1:8">
      <c r="A12" s="165"/>
      <c r="B12" s="166"/>
      <c r="C12" s="173"/>
      <c r="D12" s="168">
        <v>209587</v>
      </c>
      <c r="E12" s="169"/>
      <c r="F12" s="170">
        <v>82571</v>
      </c>
      <c r="G12" s="171"/>
      <c r="H12" s="172"/>
    </row>
    <row r="13" spans="1:8">
      <c r="A13" s="153"/>
      <c r="B13" s="158"/>
      <c r="C13" s="174"/>
      <c r="D13" s="175">
        <v>361878</v>
      </c>
      <c r="E13" s="176"/>
      <c r="F13" s="177">
        <v>175421</v>
      </c>
      <c r="G13" s="178"/>
      <c r="H13" s="164"/>
    </row>
    <row r="14" spans="1:8">
      <c r="A14" s="165"/>
      <c r="B14" s="166"/>
      <c r="C14" s="167"/>
      <c r="D14" s="168">
        <v>201493</v>
      </c>
      <c r="E14" s="169"/>
      <c r="F14" s="170">
        <v>81870</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2.04</v>
      </c>
      <c r="C19" s="179">
        <f>ROUND(VALUE(SUBSTITUTE(実質収支比率等に係る経年分析!G$48,"▲","-")),2)</f>
        <v>1.82</v>
      </c>
      <c r="D19" s="179">
        <f>ROUND(VALUE(SUBSTITUTE(実質収支比率等に係る経年分析!H$48,"▲","-")),2)</f>
        <v>2.02</v>
      </c>
      <c r="E19" s="179">
        <f>ROUND(VALUE(SUBSTITUTE(実質収支比率等に係る経年分析!I$48,"▲","-")),2)</f>
        <v>2.56</v>
      </c>
      <c r="F19" s="179">
        <f>ROUND(VALUE(SUBSTITUTE(実質収支比率等に係る経年分析!J$48,"▲","-")),2)</f>
        <v>1.64</v>
      </c>
    </row>
    <row r="20" spans="1:11">
      <c r="A20" s="179" t="s">
        <v>55</v>
      </c>
      <c r="B20" s="179">
        <f>ROUND(VALUE(SUBSTITUTE(実質収支比率等に係る経年分析!F$47,"▲","-")),2)</f>
        <v>26.86</v>
      </c>
      <c r="C20" s="179">
        <f>ROUND(VALUE(SUBSTITUTE(実質収支比率等に係る経年分析!G$47,"▲","-")),2)</f>
        <v>28.77</v>
      </c>
      <c r="D20" s="179">
        <f>ROUND(VALUE(SUBSTITUTE(実質収支比率等に係る経年分析!H$47,"▲","-")),2)</f>
        <v>29.75</v>
      </c>
      <c r="E20" s="179">
        <f>ROUND(VALUE(SUBSTITUTE(実質収支比率等に係る経年分析!I$47,"▲","-")),2)</f>
        <v>30.8</v>
      </c>
      <c r="F20" s="179">
        <f>ROUND(VALUE(SUBSTITUTE(実質収支比率等に係る経年分析!J$47,"▲","-")),2)</f>
        <v>31.12</v>
      </c>
    </row>
    <row r="21" spans="1:11">
      <c r="A21" s="179" t="s">
        <v>56</v>
      </c>
      <c r="B21" s="179">
        <f>IF(ISNUMBER(VALUE(SUBSTITUTE(実質収支比率等に係る経年分析!F$49,"▲","-"))),ROUND(VALUE(SUBSTITUTE(実質収支比率等に係る経年分析!F$49,"▲","-")),2),NA())</f>
        <v>-0.82</v>
      </c>
      <c r="C21" s="179">
        <f>IF(ISNUMBER(VALUE(SUBSTITUTE(実質収支比率等に係る経年分析!G$49,"▲","-"))),ROUND(VALUE(SUBSTITUTE(実質収支比率等に係る経年分析!G$49,"▲","-")),2),NA())</f>
        <v>2.12</v>
      </c>
      <c r="D21" s="179">
        <f>IF(ISNUMBER(VALUE(SUBSTITUTE(実質収支比率等に係る経年分析!H$49,"▲","-"))),ROUND(VALUE(SUBSTITUTE(実質収支比率等に係る経年分析!H$49,"▲","-")),2),NA())</f>
        <v>0.22</v>
      </c>
      <c r="E21" s="179">
        <f>IF(ISNUMBER(VALUE(SUBSTITUTE(実質収支比率等に係る経年分析!I$49,"▲","-"))),ROUND(VALUE(SUBSTITUTE(実質収支比率等に係る経年分析!I$49,"▲","-")),2),NA())</f>
        <v>0.55000000000000004</v>
      </c>
      <c r="F21" s="179">
        <f>IF(ISNUMBER(VALUE(SUBSTITUTE(実質収支比率等に係る経年分析!J$49,"▲","-"))),ROUND(VALUE(SUBSTITUTE(実質収支比率等に係る経年分析!J$49,"▲","-")),2),NA())</f>
        <v>-0.84</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c r="A32" s="180" t="str">
        <f>IF(連結実質赤字比率に係る赤字・黒字の構成分析!C$38="",NA(),連結実質赤字比率に係る赤字・黒字の構成分析!C$38)</f>
        <v>簡易水道特別会計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0.02</v>
      </c>
    </row>
    <row r="33" spans="1:16">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0.87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0.11</v>
      </c>
    </row>
    <row r="34" spans="1:16">
      <c r="A34" s="180" t="str">
        <f>IF(連結実質赤字比率に係る赤字・黒字の構成分析!C$36="",NA(),連結実質赤字比率に係る赤字・黒字の構成分析!C$36)</f>
        <v>国民健康保険病院特別会計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0.04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0.31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0.47</v>
      </c>
      <c r="H34" s="180">
        <f>IF(ROUND(VALUE(SUBSTITUTE(連結実質赤字比率に係る赤字・黒字の構成分析!I$36,"▲", "-")), 2) &lt; 0, ABS(ROUND(VALUE(SUBSTITUTE(連結実質赤字比率に係る赤字・黒字の構成分析!I$36,"▲", "-")), 2)), NA())</f>
        <v>0.14000000000000001</v>
      </c>
      <c r="I34" s="180" t="e">
        <f>IF(ROUND(VALUE(SUBSTITUTE(連結実質赤字比率に係る赤字・黒字の構成分析!I$36,"▲", "-")), 2) &gt;= 0, ABS(ROUND(VALUE(SUBSTITUTE(連結実質赤字比率に係る赤字・黒字の構成分析!I$36,"▲", "-")), 2)), NA())</f>
        <v>#N/A</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0.16</v>
      </c>
    </row>
    <row r="35" spans="1:16">
      <c r="A35" s="180" t="str">
        <f>IF(連結実質赤字比率に係る赤字・黒字の構成分析!C$35="",NA(),連結実質赤字比率に係る赤字・黒字の構成分析!C$35)</f>
        <v>介護保険特別会計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0.57999999999999996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0.56000000000000005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0.44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0.39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0.63</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2.04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1.82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2.0099999999999998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2.5499999999999998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1.64</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665</v>
      </c>
      <c r="E42" s="181"/>
      <c r="F42" s="181"/>
      <c r="G42" s="181">
        <f>'実質公債費比率（分子）の構造'!L$52</f>
        <v>626</v>
      </c>
      <c r="H42" s="181"/>
      <c r="I42" s="181"/>
      <c r="J42" s="181">
        <f>'実質公債費比率（分子）の構造'!M$52</f>
        <v>559</v>
      </c>
      <c r="K42" s="181"/>
      <c r="L42" s="181"/>
      <c r="M42" s="181">
        <f>'実質公債費比率（分子）の構造'!N$52</f>
        <v>522</v>
      </c>
      <c r="N42" s="181"/>
      <c r="O42" s="181"/>
      <c r="P42" s="181">
        <f>'実質公債費比率（分子）の構造'!O$52</f>
        <v>569</v>
      </c>
    </row>
    <row r="43" spans="1:16">
      <c r="A43" s="181" t="s">
        <v>64</v>
      </c>
      <c r="B43" s="181">
        <f>'実質公債費比率（分子）の構造'!K$51</f>
        <v>0</v>
      </c>
      <c r="C43" s="181"/>
      <c r="D43" s="181"/>
      <c r="E43" s="181">
        <f>'実質公債費比率（分子）の構造'!L$51</f>
        <v>0</v>
      </c>
      <c r="F43" s="181"/>
      <c r="G43" s="181"/>
      <c r="H43" s="181">
        <f>'実質公債費比率（分子）の構造'!M$51</f>
        <v>1</v>
      </c>
      <c r="I43" s="181"/>
      <c r="J43" s="181"/>
      <c r="K43" s="181">
        <f>'実質公債費比率（分子）の構造'!N$51</f>
        <v>1</v>
      </c>
      <c r="L43" s="181"/>
      <c r="M43" s="181"/>
      <c r="N43" s="181">
        <f>'実質公債費比率（分子）の構造'!O$51</f>
        <v>0</v>
      </c>
      <c r="O43" s="181"/>
      <c r="P43" s="181"/>
    </row>
    <row r="44" spans="1:16">
      <c r="A44" s="181" t="s">
        <v>65</v>
      </c>
      <c r="B44" s="181">
        <f>'実質公債費比率（分子）の構造'!K$50</f>
        <v>12</v>
      </c>
      <c r="C44" s="181"/>
      <c r="D44" s="181"/>
      <c r="E44" s="181">
        <f>'実質公債費比率（分子）の構造'!L$50</f>
        <v>27</v>
      </c>
      <c r="F44" s="181"/>
      <c r="G44" s="181"/>
      <c r="H44" s="181">
        <f>'実質公債費比率（分子）の構造'!M$50</f>
        <v>24</v>
      </c>
      <c r="I44" s="181"/>
      <c r="J44" s="181"/>
      <c r="K44" s="181">
        <f>'実質公債費比率（分子）の構造'!N$50</f>
        <v>19</v>
      </c>
      <c r="L44" s="181"/>
      <c r="M44" s="181"/>
      <c r="N44" s="181">
        <f>'実質公債費比率（分子）の構造'!O$50</f>
        <v>20</v>
      </c>
      <c r="O44" s="181"/>
      <c r="P44" s="181"/>
    </row>
    <row r="45" spans="1:16">
      <c r="A45" s="181" t="s">
        <v>66</v>
      </c>
      <c r="B45" s="181">
        <f>'実質公債費比率（分子）の構造'!K$49</f>
        <v>20</v>
      </c>
      <c r="C45" s="181"/>
      <c r="D45" s="181"/>
      <c r="E45" s="181">
        <f>'実質公債費比率（分子）の構造'!L$49</f>
        <v>18</v>
      </c>
      <c r="F45" s="181"/>
      <c r="G45" s="181"/>
      <c r="H45" s="181">
        <f>'実質公債費比率（分子）の構造'!M$49</f>
        <v>13</v>
      </c>
      <c r="I45" s="181"/>
      <c r="J45" s="181"/>
      <c r="K45" s="181">
        <f>'実質公債費比率（分子）の構造'!N$49</f>
        <v>7</v>
      </c>
      <c r="L45" s="181"/>
      <c r="M45" s="181"/>
      <c r="N45" s="181">
        <f>'実質公債費比率（分子）の構造'!O$49</f>
        <v>8</v>
      </c>
      <c r="O45" s="181"/>
      <c r="P45" s="181"/>
    </row>
    <row r="46" spans="1:16">
      <c r="A46" s="181" t="s">
        <v>67</v>
      </c>
      <c r="B46" s="181">
        <f>'実質公債費比率（分子）の構造'!K$48</f>
        <v>56</v>
      </c>
      <c r="C46" s="181"/>
      <c r="D46" s="181"/>
      <c r="E46" s="181">
        <f>'実質公債費比率（分子）の構造'!L$48</f>
        <v>62</v>
      </c>
      <c r="F46" s="181"/>
      <c r="G46" s="181"/>
      <c r="H46" s="181">
        <f>'実質公債費比率（分子）の構造'!M$48</f>
        <v>62</v>
      </c>
      <c r="I46" s="181"/>
      <c r="J46" s="181"/>
      <c r="K46" s="181">
        <f>'実質公債費比率（分子）の構造'!N$48</f>
        <v>63</v>
      </c>
      <c r="L46" s="181"/>
      <c r="M46" s="181"/>
      <c r="N46" s="181">
        <f>'実質公債費比率（分子）の構造'!O$48</f>
        <v>63</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780</v>
      </c>
      <c r="C49" s="181"/>
      <c r="D49" s="181"/>
      <c r="E49" s="181">
        <f>'実質公債費比率（分子）の構造'!L$45</f>
        <v>652</v>
      </c>
      <c r="F49" s="181"/>
      <c r="G49" s="181"/>
      <c r="H49" s="181">
        <f>'実質公債費比率（分子）の構造'!M$45</f>
        <v>590</v>
      </c>
      <c r="I49" s="181"/>
      <c r="J49" s="181"/>
      <c r="K49" s="181">
        <f>'実質公債費比率（分子）の構造'!N$45</f>
        <v>552</v>
      </c>
      <c r="L49" s="181"/>
      <c r="M49" s="181"/>
      <c r="N49" s="181">
        <f>'実質公債費比率（分子）の構造'!O$45</f>
        <v>615</v>
      </c>
      <c r="O49" s="181"/>
      <c r="P49" s="181"/>
    </row>
    <row r="50" spans="1:16">
      <c r="A50" s="181" t="s">
        <v>71</v>
      </c>
      <c r="B50" s="181" t="e">
        <f>NA()</f>
        <v>#N/A</v>
      </c>
      <c r="C50" s="181">
        <f>IF(ISNUMBER('実質公債費比率（分子）の構造'!K$53),'実質公債費比率（分子）の構造'!K$53,NA())</f>
        <v>203</v>
      </c>
      <c r="D50" s="181" t="e">
        <f>NA()</f>
        <v>#N/A</v>
      </c>
      <c r="E50" s="181" t="e">
        <f>NA()</f>
        <v>#N/A</v>
      </c>
      <c r="F50" s="181">
        <f>IF(ISNUMBER('実質公債費比率（分子）の構造'!L$53),'実質公債費比率（分子）の構造'!L$53,NA())</f>
        <v>133</v>
      </c>
      <c r="G50" s="181" t="e">
        <f>NA()</f>
        <v>#N/A</v>
      </c>
      <c r="H50" s="181" t="e">
        <f>NA()</f>
        <v>#N/A</v>
      </c>
      <c r="I50" s="181">
        <f>IF(ISNUMBER('実質公債費比率（分子）の構造'!M$53),'実質公債費比率（分子）の構造'!M$53,NA())</f>
        <v>131</v>
      </c>
      <c r="J50" s="181" t="e">
        <f>NA()</f>
        <v>#N/A</v>
      </c>
      <c r="K50" s="181" t="e">
        <f>NA()</f>
        <v>#N/A</v>
      </c>
      <c r="L50" s="181">
        <f>IF(ISNUMBER('実質公債費比率（分子）の構造'!N$53),'実質公債費比率（分子）の構造'!N$53,NA())</f>
        <v>120</v>
      </c>
      <c r="M50" s="181" t="e">
        <f>NA()</f>
        <v>#N/A</v>
      </c>
      <c r="N50" s="181" t="e">
        <f>NA()</f>
        <v>#N/A</v>
      </c>
      <c r="O50" s="181">
        <f>IF(ISNUMBER('実質公債費比率（分子）の構造'!O$53),'実質公債費比率（分子）の構造'!O$53,NA())</f>
        <v>137</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5197</v>
      </c>
      <c r="E56" s="180"/>
      <c r="F56" s="180"/>
      <c r="G56" s="180">
        <f>'将来負担比率（分子）の構造'!J$52</f>
        <v>5237</v>
      </c>
      <c r="H56" s="180"/>
      <c r="I56" s="180"/>
      <c r="J56" s="180">
        <f>'将来負担比率（分子）の構造'!K$52</f>
        <v>5576</v>
      </c>
      <c r="K56" s="180"/>
      <c r="L56" s="180"/>
      <c r="M56" s="180">
        <f>'将来負担比率（分子）の構造'!L$52</f>
        <v>6355</v>
      </c>
      <c r="N56" s="180"/>
      <c r="O56" s="180"/>
      <c r="P56" s="180">
        <f>'将来負担比率（分子）の構造'!M$52</f>
        <v>7211</v>
      </c>
    </row>
    <row r="57" spans="1:16">
      <c r="A57" s="180" t="s">
        <v>42</v>
      </c>
      <c r="B57" s="180"/>
      <c r="C57" s="180"/>
      <c r="D57" s="180">
        <f>'将来負担比率（分子）の構造'!I$51</f>
        <v>486</v>
      </c>
      <c r="E57" s="180"/>
      <c r="F57" s="180"/>
      <c r="G57" s="180">
        <f>'将来負担比率（分子）の構造'!J$51</f>
        <v>457</v>
      </c>
      <c r="H57" s="180"/>
      <c r="I57" s="180"/>
      <c r="J57" s="180">
        <f>'将来負担比率（分子）の構造'!K$51</f>
        <v>364</v>
      </c>
      <c r="K57" s="180"/>
      <c r="L57" s="180"/>
      <c r="M57" s="180">
        <f>'将来負担比率（分子）の構造'!L$51</f>
        <v>355</v>
      </c>
      <c r="N57" s="180"/>
      <c r="O57" s="180"/>
      <c r="P57" s="180">
        <f>'将来負担比率（分子）の構造'!M$51</f>
        <v>312</v>
      </c>
    </row>
    <row r="58" spans="1:16">
      <c r="A58" s="180" t="s">
        <v>41</v>
      </c>
      <c r="B58" s="180"/>
      <c r="C58" s="180"/>
      <c r="D58" s="180">
        <f>'将来負担比率（分子）の構造'!I$50</f>
        <v>2682</v>
      </c>
      <c r="E58" s="180"/>
      <c r="F58" s="180"/>
      <c r="G58" s="180">
        <f>'将来負担比率（分子）の構造'!J$50</f>
        <v>2789</v>
      </c>
      <c r="H58" s="180"/>
      <c r="I58" s="180"/>
      <c r="J58" s="180">
        <f>'将来負担比率（分子）の構造'!K$50</f>
        <v>2740</v>
      </c>
      <c r="K58" s="180"/>
      <c r="L58" s="180"/>
      <c r="M58" s="180">
        <f>'将来負担比率（分子）の構造'!L$50</f>
        <v>2652</v>
      </c>
      <c r="N58" s="180"/>
      <c r="O58" s="180"/>
      <c r="P58" s="180">
        <f>'将来負担比率（分子）の構造'!M$50</f>
        <v>2507</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998</v>
      </c>
      <c r="C62" s="180"/>
      <c r="D62" s="180"/>
      <c r="E62" s="180">
        <f>'将来負担比率（分子）の構造'!J$45</f>
        <v>918</v>
      </c>
      <c r="F62" s="180"/>
      <c r="G62" s="180"/>
      <c r="H62" s="180">
        <f>'将来負担比率（分子）の構造'!K$45</f>
        <v>913</v>
      </c>
      <c r="I62" s="180"/>
      <c r="J62" s="180"/>
      <c r="K62" s="180">
        <f>'将来負担比率（分子）の構造'!L$45</f>
        <v>877</v>
      </c>
      <c r="L62" s="180"/>
      <c r="M62" s="180"/>
      <c r="N62" s="180">
        <f>'将来負担比率（分子）の構造'!M$45</f>
        <v>902</v>
      </c>
      <c r="O62" s="180"/>
      <c r="P62" s="180"/>
    </row>
    <row r="63" spans="1:16">
      <c r="A63" s="180" t="s">
        <v>34</v>
      </c>
      <c r="B63" s="180">
        <f>'将来負担比率（分子）の構造'!I$44</f>
        <v>84</v>
      </c>
      <c r="C63" s="180"/>
      <c r="D63" s="180"/>
      <c r="E63" s="180">
        <f>'将来負担比率（分子）の構造'!J$44</f>
        <v>66</v>
      </c>
      <c r="F63" s="180"/>
      <c r="G63" s="180"/>
      <c r="H63" s="180">
        <f>'将来負担比率（分子）の構造'!K$44</f>
        <v>54</v>
      </c>
      <c r="I63" s="180"/>
      <c r="J63" s="180"/>
      <c r="K63" s="180">
        <f>'将来負担比率（分子）の構造'!L$44</f>
        <v>110</v>
      </c>
      <c r="L63" s="180"/>
      <c r="M63" s="180"/>
      <c r="N63" s="180">
        <f>'将来負担比率（分子）の構造'!M$44</f>
        <v>172</v>
      </c>
      <c r="O63" s="180"/>
      <c r="P63" s="180"/>
    </row>
    <row r="64" spans="1:16">
      <c r="A64" s="180" t="s">
        <v>33</v>
      </c>
      <c r="B64" s="180">
        <f>'将来負担比率（分子）の構造'!I$43</f>
        <v>596</v>
      </c>
      <c r="C64" s="180"/>
      <c r="D64" s="180"/>
      <c r="E64" s="180">
        <f>'将来負担比率（分子）の構造'!J$43</f>
        <v>649</v>
      </c>
      <c r="F64" s="180"/>
      <c r="G64" s="180"/>
      <c r="H64" s="180">
        <f>'将来負担比率（分子）の構造'!K$43</f>
        <v>835</v>
      </c>
      <c r="I64" s="180"/>
      <c r="J64" s="180"/>
      <c r="K64" s="180">
        <f>'将来負担比率（分子）の構造'!L$43</f>
        <v>1414</v>
      </c>
      <c r="L64" s="180"/>
      <c r="M64" s="180"/>
      <c r="N64" s="180">
        <f>'将来負担比率（分子）の構造'!M$43</f>
        <v>2314</v>
      </c>
      <c r="O64" s="180"/>
      <c r="P64" s="180"/>
    </row>
    <row r="65" spans="1:16">
      <c r="A65" s="180" t="s">
        <v>32</v>
      </c>
      <c r="B65" s="180">
        <f>'将来負担比率（分子）の構造'!I$42</f>
        <v>24</v>
      </c>
      <c r="C65" s="180"/>
      <c r="D65" s="180"/>
      <c r="E65" s="180">
        <f>'将来負担比率（分子）の構造'!J$42</f>
        <v>66</v>
      </c>
      <c r="F65" s="180"/>
      <c r="G65" s="180"/>
      <c r="H65" s="180">
        <f>'将来負担比率（分子）の構造'!K$42</f>
        <v>52</v>
      </c>
      <c r="I65" s="180"/>
      <c r="J65" s="180"/>
      <c r="K65" s="180">
        <f>'将来負担比率（分子）の構造'!L$42</f>
        <v>37</v>
      </c>
      <c r="L65" s="180"/>
      <c r="M65" s="180"/>
      <c r="N65" s="180">
        <f>'将来負担比率（分子）の構造'!M$42</f>
        <v>17</v>
      </c>
      <c r="O65" s="180"/>
      <c r="P65" s="180"/>
    </row>
    <row r="66" spans="1:16">
      <c r="A66" s="180" t="s">
        <v>31</v>
      </c>
      <c r="B66" s="180">
        <f>'将来負担比率（分子）の構造'!I$41</f>
        <v>6252</v>
      </c>
      <c r="C66" s="180"/>
      <c r="D66" s="180"/>
      <c r="E66" s="180">
        <f>'将来負担比率（分子）の構造'!J$41</f>
        <v>6100</v>
      </c>
      <c r="F66" s="180"/>
      <c r="G66" s="180"/>
      <c r="H66" s="180">
        <f>'将来負担比率（分子）の構造'!K$41</f>
        <v>6609</v>
      </c>
      <c r="I66" s="180"/>
      <c r="J66" s="180"/>
      <c r="K66" s="180">
        <f>'将来負担比率（分子）の構造'!L$41</f>
        <v>7343</v>
      </c>
      <c r="L66" s="180"/>
      <c r="M66" s="180"/>
      <c r="N66" s="180">
        <f>'将来負担比率（分子）の構造'!M$41</f>
        <v>7704</v>
      </c>
      <c r="O66" s="180"/>
      <c r="P66" s="180"/>
    </row>
    <row r="67" spans="1:16">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419</v>
      </c>
      <c r="M67" s="180" t="e">
        <f>NA()</f>
        <v>#N/A</v>
      </c>
      <c r="N67" s="180" t="e">
        <f>NA()</f>
        <v>#N/A</v>
      </c>
      <c r="O67" s="180">
        <f>IF(ISNUMBER('将来負担比率（分子）の構造'!M$53), IF('将来負担比率（分子）の構造'!M$53 &lt; 0, 0, '将来負担比率（分子）の構造'!M$53), NA())</f>
        <v>1079</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1038</v>
      </c>
      <c r="C72" s="184">
        <f>基金残高に係る経年分析!G55</f>
        <v>1040</v>
      </c>
      <c r="D72" s="184">
        <f>基金残高に係る経年分析!H55</f>
        <v>1043</v>
      </c>
    </row>
    <row r="73" spans="1:16">
      <c r="A73" s="183" t="s">
        <v>78</v>
      </c>
      <c r="B73" s="184">
        <f>基金残高に係る経年分析!F56</f>
        <v>76</v>
      </c>
      <c r="C73" s="184">
        <f>基金残高に係る経年分析!G56</f>
        <v>76</v>
      </c>
      <c r="D73" s="184">
        <f>基金残高に係る経年分析!H56</f>
        <v>76</v>
      </c>
    </row>
    <row r="74" spans="1:16">
      <c r="A74" s="183" t="s">
        <v>79</v>
      </c>
      <c r="B74" s="184">
        <f>基金残高に係る経年分析!F57</f>
        <v>1552</v>
      </c>
      <c r="C74" s="184">
        <f>基金残高に係る経年分析!G57</f>
        <v>1476</v>
      </c>
      <c r="D74" s="184">
        <f>基金残高に係る経年分析!H57</f>
        <v>1313</v>
      </c>
    </row>
  </sheetData>
  <sheetProtection algorithmName="SHA-512" hashValue="tQ194sKdZ+6g4F5wfzxNBxWQZ9G5oRxuh6+8ViqtbDr/Tj6teFHnJOvGUqad9NcmUe95O5fS3RPjvi6NEd8zPg==" saltValue="aa0HutSfGdNhUCWsYrLTjw==" spinCount="100000" sheet="1" objects="1" scenarios="1"/>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白戸　達也</cp:lastModifiedBy>
  <cp:lastPrinted>2020-03-12T08:22:52Z</cp:lastPrinted>
  <dcterms:created xsi:type="dcterms:W3CDTF">2020-02-10T02:09:09Z</dcterms:created>
  <dcterms:modified xsi:type="dcterms:W3CDTF">2020-09-18T04:49:59Z</dcterms:modified>
  <cp:category/>
</cp:coreProperties>
</file>